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_VAAME\CONCOURS CDE\"/>
    </mc:Choice>
  </mc:AlternateContent>
  <xr:revisionPtr revIDLastSave="0" documentId="8_{F5920C4F-575E-45A0-B964-86BAC432B6BE}" xr6:coauthVersionLast="47" xr6:coauthVersionMax="47" xr10:uidLastSave="{00000000-0000-0000-0000-000000000000}"/>
  <bookViews>
    <workbookView xWindow="-2220" yWindow="-15870" windowWidth="25440" windowHeight="15390" tabRatio="776" activeTab="1" xr2:uid="{00000000-000D-0000-FFFF-FFFF00000000}"/>
  </bookViews>
  <sheets>
    <sheet name="Synthèse" sheetId="11" r:id="rId1"/>
    <sheet name="candidat 1" sheetId="1" r:id="rId2"/>
    <sheet name="candidat 2" sheetId="2" r:id="rId3"/>
    <sheet name="candidat 3" sheetId="3" r:id="rId4"/>
    <sheet name="candidat 4" sheetId="4" r:id="rId5"/>
    <sheet name="candidat 5" sheetId="5" r:id="rId6"/>
    <sheet name="candidat 6" sheetId="6" r:id="rId7"/>
    <sheet name="candidat 7" sheetId="7" r:id="rId8"/>
    <sheet name="candidat 8" sheetId="8" r:id="rId9"/>
    <sheet name="candidat 9" sheetId="9" r:id="rId10"/>
    <sheet name="candidat 10" sheetId="10" r:id="rId11"/>
    <sheet name="candidat 11" sheetId="12" r:id="rId12"/>
    <sheet name="candidat 12" sheetId="13" r:id="rId13"/>
    <sheet name="candidat 13" sheetId="14" r:id="rId14"/>
    <sheet name="candidat 14" sheetId="15" r:id="rId15"/>
    <sheet name="candidat 15" sheetId="16" r:id="rId16"/>
    <sheet name="candidat 16" sheetId="17" r:id="rId17"/>
    <sheet name="candidat 17" sheetId="18" r:id="rId18"/>
    <sheet name="candidat 18" sheetId="19" r:id="rId19"/>
    <sheet name="candidat 19" sheetId="20" r:id="rId20"/>
    <sheet name="candidat 20" sheetId="21" r:id="rId21"/>
    <sheet name="candidat 21" sheetId="22" r:id="rId22"/>
    <sheet name="candidat 22" sheetId="23" r:id="rId23"/>
    <sheet name="candidat 23" sheetId="24" r:id="rId24"/>
    <sheet name="candidat 24" sheetId="25" r:id="rId25"/>
    <sheet name="candidat 25" sheetId="26"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1" l="1"/>
  <c r="C24" i="11"/>
  <c r="D33" i="11"/>
  <c r="C33" i="11"/>
  <c r="D32" i="11"/>
  <c r="C32" i="11"/>
  <c r="D31" i="11"/>
  <c r="C31" i="11"/>
  <c r="D30" i="11"/>
  <c r="C30" i="11"/>
  <c r="D29" i="11"/>
  <c r="C29" i="11"/>
  <c r="D28" i="11"/>
  <c r="C28" i="11"/>
  <c r="D27" i="11"/>
  <c r="C27" i="11"/>
  <c r="D24" i="11"/>
  <c r="D25" i="11"/>
  <c r="D26" i="11"/>
  <c r="C26" i="11"/>
  <c r="D23" i="11"/>
  <c r="C23" i="11"/>
  <c r="E44" i="26"/>
  <c r="L44" i="26" s="1"/>
  <c r="E43" i="26"/>
  <c r="L43" i="26" s="1"/>
  <c r="M12" i="26"/>
  <c r="K12" i="26" s="1"/>
  <c r="E42" i="26" s="1"/>
  <c r="L12" i="26"/>
  <c r="M11" i="26"/>
  <c r="L11" i="26"/>
  <c r="E44" i="25"/>
  <c r="L44" i="25" s="1"/>
  <c r="E43" i="25"/>
  <c r="L43" i="25" s="1"/>
  <c r="M12" i="25"/>
  <c r="L12" i="25"/>
  <c r="M11" i="25"/>
  <c r="L11" i="25"/>
  <c r="E44" i="24"/>
  <c r="L44" i="24" s="1"/>
  <c r="E43" i="24"/>
  <c r="L43" i="24" s="1"/>
  <c r="M12" i="24"/>
  <c r="L12" i="24"/>
  <c r="M11" i="24"/>
  <c r="L11" i="24"/>
  <c r="E44" i="23"/>
  <c r="L44" i="23" s="1"/>
  <c r="E43" i="23"/>
  <c r="L43" i="23" s="1"/>
  <c r="M12" i="23"/>
  <c r="L12" i="23"/>
  <c r="M11" i="23"/>
  <c r="L11" i="23"/>
  <c r="E44" i="22"/>
  <c r="K44" i="22" s="1"/>
  <c r="E43" i="22"/>
  <c r="L43" i="22" s="1"/>
  <c r="M12" i="22"/>
  <c r="L12" i="22"/>
  <c r="M11" i="22"/>
  <c r="L11" i="22"/>
  <c r="E44" i="21"/>
  <c r="K44" i="21" s="1"/>
  <c r="E43" i="21"/>
  <c r="L43" i="21" s="1"/>
  <c r="M12" i="21"/>
  <c r="L12" i="21"/>
  <c r="M11" i="21"/>
  <c r="L11" i="21"/>
  <c r="E44" i="20"/>
  <c r="K44" i="20" s="1"/>
  <c r="E43" i="20"/>
  <c r="L43" i="20" s="1"/>
  <c r="M12" i="20"/>
  <c r="L12" i="20"/>
  <c r="K12" i="20" s="1"/>
  <c r="E42" i="20" s="1"/>
  <c r="M11" i="20"/>
  <c r="L11" i="20"/>
  <c r="E44" i="19"/>
  <c r="E43" i="19"/>
  <c r="L43" i="19" s="1"/>
  <c r="M12" i="19"/>
  <c r="L12" i="19"/>
  <c r="K12" i="19" s="1"/>
  <c r="E42" i="19" s="1"/>
  <c r="M11" i="19"/>
  <c r="L11" i="19"/>
  <c r="K11" i="19" s="1"/>
  <c r="E41" i="19" s="1"/>
  <c r="L44" i="18"/>
  <c r="E44" i="18"/>
  <c r="K44" i="18" s="1"/>
  <c r="M44" i="18" s="1"/>
  <c r="E43" i="18"/>
  <c r="L43" i="18" s="1"/>
  <c r="M12" i="18"/>
  <c r="L12" i="18"/>
  <c r="K12" i="18" s="1"/>
  <c r="E42" i="18" s="1"/>
  <c r="M11" i="18"/>
  <c r="L11" i="18"/>
  <c r="E44" i="17"/>
  <c r="E43" i="17"/>
  <c r="L43" i="17" s="1"/>
  <c r="M12" i="17"/>
  <c r="L12" i="17"/>
  <c r="K12" i="17" s="1"/>
  <c r="E42" i="17" s="1"/>
  <c r="M11" i="17"/>
  <c r="L11" i="17"/>
  <c r="K11" i="17" s="1"/>
  <c r="E41" i="17" s="1"/>
  <c r="K12" i="25" l="1"/>
  <c r="E42" i="25" s="1"/>
  <c r="L44" i="21"/>
  <c r="M44" i="21" s="1"/>
  <c r="L44" i="22"/>
  <c r="M44" i="22" s="1"/>
  <c r="K11" i="21"/>
  <c r="E41" i="21" s="1"/>
  <c r="K41" i="21" s="1"/>
  <c r="K11" i="22"/>
  <c r="E41" i="22" s="1"/>
  <c r="K41" i="22" s="1"/>
  <c r="M41" i="22" s="1"/>
  <c r="K11" i="23"/>
  <c r="E41" i="23" s="1"/>
  <c r="L41" i="23" s="1"/>
  <c r="K12" i="23"/>
  <c r="E42" i="23" s="1"/>
  <c r="K11" i="26"/>
  <c r="E41" i="26" s="1"/>
  <c r="K11" i="18"/>
  <c r="E41" i="18" s="1"/>
  <c r="K43" i="23"/>
  <c r="K44" i="23"/>
  <c r="M44" i="23" s="1"/>
  <c r="K44" i="24"/>
  <c r="M44" i="24" s="1"/>
  <c r="K44" i="25"/>
  <c r="M44" i="25" s="1"/>
  <c r="K11" i="20"/>
  <c r="E41" i="20" s="1"/>
  <c r="K41" i="20" s="1"/>
  <c r="M41" i="20" s="1"/>
  <c r="K12" i="22"/>
  <c r="E42" i="22" s="1"/>
  <c r="K11" i="24"/>
  <c r="E41" i="24" s="1"/>
  <c r="L41" i="24" s="1"/>
  <c r="K11" i="25"/>
  <c r="E41" i="25" s="1"/>
  <c r="K12" i="24"/>
  <c r="E42" i="24" s="1"/>
  <c r="L42" i="24" s="1"/>
  <c r="K12" i="21"/>
  <c r="E42" i="21" s="1"/>
  <c r="K42" i="21" s="1"/>
  <c r="L41" i="26"/>
  <c r="L45" i="26" s="1"/>
  <c r="K41" i="26"/>
  <c r="M41" i="26" s="1"/>
  <c r="L42" i="26"/>
  <c r="K42" i="26"/>
  <c r="K44" i="26"/>
  <c r="M44" i="26" s="1"/>
  <c r="K43" i="26"/>
  <c r="M43" i="26" s="1"/>
  <c r="L42" i="25"/>
  <c r="K42" i="25"/>
  <c r="L41" i="25"/>
  <c r="K41" i="25"/>
  <c r="M41" i="25" s="1"/>
  <c r="K43" i="25"/>
  <c r="M43" i="25" s="1"/>
  <c r="K41" i="24"/>
  <c r="K43" i="24"/>
  <c r="M43" i="24" s="1"/>
  <c r="K42" i="23"/>
  <c r="L42" i="23"/>
  <c r="M43" i="23"/>
  <c r="L41" i="22"/>
  <c r="K42" i="22"/>
  <c r="L42" i="22"/>
  <c r="K43" i="22"/>
  <c r="M43" i="22" s="1"/>
  <c r="K43" i="21"/>
  <c r="M43" i="21" s="1"/>
  <c r="L41" i="20"/>
  <c r="K42" i="20"/>
  <c r="L42" i="20"/>
  <c r="L44" i="20"/>
  <c r="M44" i="20" s="1"/>
  <c r="K43" i="20"/>
  <c r="M43" i="20" s="1"/>
  <c r="L41" i="19"/>
  <c r="K41" i="19"/>
  <c r="M41" i="19" s="1"/>
  <c r="L42" i="19"/>
  <c r="K42" i="19"/>
  <c r="K44" i="19"/>
  <c r="K43" i="19"/>
  <c r="M43" i="19" s="1"/>
  <c r="L44" i="19"/>
  <c r="K42" i="18"/>
  <c r="L42" i="18"/>
  <c r="L41" i="18"/>
  <c r="K41" i="18"/>
  <c r="K43" i="18"/>
  <c r="M43" i="18" s="1"/>
  <c r="L41" i="17"/>
  <c r="K41" i="17"/>
  <c r="M41" i="17" s="1"/>
  <c r="L42" i="17"/>
  <c r="K42" i="17"/>
  <c r="M42" i="17" s="1"/>
  <c r="K44" i="17"/>
  <c r="K43" i="17"/>
  <c r="M43" i="17" s="1"/>
  <c r="L44" i="17"/>
  <c r="E44" i="16"/>
  <c r="K44" i="16" s="1"/>
  <c r="E43" i="16"/>
  <c r="L43" i="16" s="1"/>
  <c r="M12" i="16"/>
  <c r="L12" i="16"/>
  <c r="M11" i="16"/>
  <c r="L11" i="16"/>
  <c r="E44" i="15"/>
  <c r="K44" i="15" s="1"/>
  <c r="E43" i="15"/>
  <c r="L43" i="15" s="1"/>
  <c r="M12" i="15"/>
  <c r="L12" i="15"/>
  <c r="K12" i="15"/>
  <c r="E42" i="15" s="1"/>
  <c r="M11" i="15"/>
  <c r="L11" i="15"/>
  <c r="K11" i="15" s="1"/>
  <c r="E41" i="15" s="1"/>
  <c r="E44" i="14"/>
  <c r="K44" i="14" s="1"/>
  <c r="E43" i="14"/>
  <c r="L43" i="14" s="1"/>
  <c r="M12" i="14"/>
  <c r="L12" i="14"/>
  <c r="K12" i="14" s="1"/>
  <c r="E42" i="14" s="1"/>
  <c r="M11" i="14"/>
  <c r="L11" i="14"/>
  <c r="E44" i="13"/>
  <c r="K44" i="13" s="1"/>
  <c r="E43" i="13"/>
  <c r="L43" i="13" s="1"/>
  <c r="M12" i="13"/>
  <c r="L12" i="13"/>
  <c r="K12" i="13"/>
  <c r="E42" i="13" s="1"/>
  <c r="M11" i="13"/>
  <c r="L11" i="13"/>
  <c r="K11" i="13" s="1"/>
  <c r="E41" i="13" s="1"/>
  <c r="E44" i="12"/>
  <c r="K44" i="12" s="1"/>
  <c r="E43" i="12"/>
  <c r="L43" i="12" s="1"/>
  <c r="M12" i="12"/>
  <c r="L12" i="12"/>
  <c r="M11" i="12"/>
  <c r="L11" i="12"/>
  <c r="E44" i="10"/>
  <c r="K44" i="10" s="1"/>
  <c r="E43" i="10"/>
  <c r="L43" i="10" s="1"/>
  <c r="M12" i="10"/>
  <c r="L12" i="10"/>
  <c r="K12" i="10" s="1"/>
  <c r="E42" i="10" s="1"/>
  <c r="M11" i="10"/>
  <c r="L11" i="10"/>
  <c r="K11" i="10" s="1"/>
  <c r="E41" i="10" s="1"/>
  <c r="E44" i="9"/>
  <c r="K44" i="9" s="1"/>
  <c r="E43" i="9"/>
  <c r="L43" i="9" s="1"/>
  <c r="M12" i="9"/>
  <c r="L12" i="9"/>
  <c r="K12" i="9" s="1"/>
  <c r="E42" i="9" s="1"/>
  <c r="M11" i="9"/>
  <c r="L11" i="9"/>
  <c r="E44" i="8"/>
  <c r="K44" i="8" s="1"/>
  <c r="E43" i="8"/>
  <c r="L43" i="8" s="1"/>
  <c r="M12" i="8"/>
  <c r="L12" i="8"/>
  <c r="M11" i="8"/>
  <c r="L11" i="8"/>
  <c r="E44" i="7"/>
  <c r="K44" i="7" s="1"/>
  <c r="E43" i="7"/>
  <c r="L43" i="7" s="1"/>
  <c r="M12" i="7"/>
  <c r="L12" i="7"/>
  <c r="K12" i="7"/>
  <c r="E42" i="7" s="1"/>
  <c r="M11" i="7"/>
  <c r="L11" i="7"/>
  <c r="E44" i="6"/>
  <c r="K44" i="6" s="1"/>
  <c r="K43" i="6"/>
  <c r="E43" i="6"/>
  <c r="L43" i="6" s="1"/>
  <c r="M12" i="6"/>
  <c r="L12" i="6"/>
  <c r="K12" i="6" s="1"/>
  <c r="E42" i="6" s="1"/>
  <c r="M11" i="6"/>
  <c r="L11" i="6"/>
  <c r="E44" i="5"/>
  <c r="K44" i="5" s="1"/>
  <c r="K43" i="5"/>
  <c r="E43" i="5"/>
  <c r="L43" i="5" s="1"/>
  <c r="M12" i="5"/>
  <c r="L12" i="5"/>
  <c r="K12" i="5" s="1"/>
  <c r="E42" i="5" s="1"/>
  <c r="M11" i="5"/>
  <c r="L11" i="5"/>
  <c r="E44" i="4"/>
  <c r="K44" i="4" s="1"/>
  <c r="K43" i="4"/>
  <c r="E43" i="4"/>
  <c r="L43" i="4" s="1"/>
  <c r="M12" i="4"/>
  <c r="L12" i="4"/>
  <c r="K12" i="4" s="1"/>
  <c r="E42" i="4" s="1"/>
  <c r="M11" i="4"/>
  <c r="L11" i="4"/>
  <c r="E44" i="3"/>
  <c r="K44" i="3" s="1"/>
  <c r="K43" i="3"/>
  <c r="E43" i="3"/>
  <c r="L43" i="3" s="1"/>
  <c r="M12" i="3"/>
  <c r="L12" i="3"/>
  <c r="K12" i="3"/>
  <c r="E42" i="3" s="1"/>
  <c r="M11" i="3"/>
  <c r="L11" i="3"/>
  <c r="E44" i="2"/>
  <c r="K44" i="2" s="1"/>
  <c r="E43" i="2"/>
  <c r="L43" i="2" s="1"/>
  <c r="M12" i="2"/>
  <c r="L12" i="2"/>
  <c r="K12" i="2"/>
  <c r="E42" i="2" s="1"/>
  <c r="M11" i="2"/>
  <c r="L11" i="2"/>
  <c r="E44" i="1"/>
  <c r="K44" i="1" s="1"/>
  <c r="E43" i="1"/>
  <c r="L43" i="1" s="1"/>
  <c r="M12" i="1"/>
  <c r="L12" i="1"/>
  <c r="M11" i="1"/>
  <c r="L11" i="1"/>
  <c r="D22" i="11"/>
  <c r="D21" i="11"/>
  <c r="D20" i="11"/>
  <c r="D19" i="11"/>
  <c r="D18" i="11"/>
  <c r="D17" i="11"/>
  <c r="D16" i="11"/>
  <c r="D15" i="11"/>
  <c r="D14" i="11"/>
  <c r="D13" i="11"/>
  <c r="D12" i="11"/>
  <c r="D11" i="11"/>
  <c r="D10" i="11"/>
  <c r="D9" i="11"/>
  <c r="C22" i="11"/>
  <c r="C21" i="11"/>
  <c r="C20" i="11"/>
  <c r="C19" i="11"/>
  <c r="C18" i="11"/>
  <c r="C17" i="11"/>
  <c r="C16" i="11"/>
  <c r="C15" i="11"/>
  <c r="C14" i="11"/>
  <c r="C13" i="11"/>
  <c r="C12" i="11"/>
  <c r="C11" i="11"/>
  <c r="C10" i="11"/>
  <c r="C9" i="11"/>
  <c r="K41" i="23" l="1"/>
  <c r="M41" i="23" s="1"/>
  <c r="K43" i="8"/>
  <c r="K43" i="10"/>
  <c r="L41" i="21"/>
  <c r="K12" i="8"/>
  <c r="E42" i="8" s="1"/>
  <c r="K11" i="3"/>
  <c r="E41" i="3" s="1"/>
  <c r="L41" i="3" s="1"/>
  <c r="K11" i="8"/>
  <c r="E41" i="8" s="1"/>
  <c r="K11" i="9"/>
  <c r="E41" i="9" s="1"/>
  <c r="L41" i="9" s="1"/>
  <c r="K12" i="12"/>
  <c r="E42" i="12" s="1"/>
  <c r="K43" i="15"/>
  <c r="M42" i="19"/>
  <c r="M42" i="26"/>
  <c r="L45" i="24"/>
  <c r="K43" i="7"/>
  <c r="K11" i="14"/>
  <c r="E41" i="14" s="1"/>
  <c r="M41" i="18"/>
  <c r="K42" i="24"/>
  <c r="K11" i="2"/>
  <c r="E41" i="2" s="1"/>
  <c r="K11" i="4"/>
  <c r="E41" i="4" s="1"/>
  <c r="L41" i="4" s="1"/>
  <c r="K11" i="5"/>
  <c r="E41" i="5" s="1"/>
  <c r="L41" i="5" s="1"/>
  <c r="K11" i="6"/>
  <c r="E41" i="6" s="1"/>
  <c r="K41" i="6" s="1"/>
  <c r="K11" i="7"/>
  <c r="E41" i="7" s="1"/>
  <c r="K41" i="7" s="1"/>
  <c r="K43" i="9"/>
  <c r="M44" i="17"/>
  <c r="M41" i="21"/>
  <c r="L45" i="23"/>
  <c r="K43" i="12"/>
  <c r="K43" i="13"/>
  <c r="M43" i="13" s="1"/>
  <c r="M42" i="23"/>
  <c r="M45" i="23" s="1"/>
  <c r="M46" i="23" s="1"/>
  <c r="E45" i="23" s="1"/>
  <c r="L45" i="25"/>
  <c r="K12" i="1"/>
  <c r="K11" i="12"/>
  <c r="E41" i="12" s="1"/>
  <c r="K41" i="12" s="1"/>
  <c r="K43" i="14"/>
  <c r="M42" i="25"/>
  <c r="L42" i="21"/>
  <c r="L45" i="21" s="1"/>
  <c r="M45" i="26"/>
  <c r="M46" i="26" s="1"/>
  <c r="E45" i="26" s="1"/>
  <c r="M45" i="25"/>
  <c r="M42" i="24"/>
  <c r="M41" i="24"/>
  <c r="M42" i="22"/>
  <c r="M45" i="22" s="1"/>
  <c r="M46" i="22" s="1"/>
  <c r="E45" i="22" s="1"/>
  <c r="L45" i="22"/>
  <c r="M42" i="20"/>
  <c r="M45" i="20" s="1"/>
  <c r="L45" i="20"/>
  <c r="M44" i="19"/>
  <c r="M45" i="19"/>
  <c r="L45" i="19"/>
  <c r="L45" i="18"/>
  <c r="M42" i="18"/>
  <c r="M45" i="18" s="1"/>
  <c r="M45" i="17"/>
  <c r="L45" i="17"/>
  <c r="K43" i="2"/>
  <c r="M43" i="2" s="1"/>
  <c r="K12" i="16"/>
  <c r="E42" i="16" s="1"/>
  <c r="K42" i="16" s="1"/>
  <c r="K43" i="16"/>
  <c r="M43" i="16" s="1"/>
  <c r="K11" i="16"/>
  <c r="E41" i="16" s="1"/>
  <c r="K41" i="16" s="1"/>
  <c r="L44" i="16"/>
  <c r="M44" i="16" s="1"/>
  <c r="K42" i="15"/>
  <c r="L42" i="15"/>
  <c r="M43" i="15"/>
  <c r="K41" i="15"/>
  <c r="L41" i="15"/>
  <c r="L44" i="15"/>
  <c r="M44" i="15" s="1"/>
  <c r="K42" i="14"/>
  <c r="L42" i="14"/>
  <c r="M43" i="14"/>
  <c r="K41" i="14"/>
  <c r="L41" i="14"/>
  <c r="L44" i="14"/>
  <c r="M44" i="14" s="1"/>
  <c r="K42" i="13"/>
  <c r="L42" i="13"/>
  <c r="K41" i="13"/>
  <c r="L41" i="13"/>
  <c r="L44" i="13"/>
  <c r="M44" i="13" s="1"/>
  <c r="K42" i="12"/>
  <c r="L42" i="12"/>
  <c r="M43" i="12"/>
  <c r="L44" i="12"/>
  <c r="M44" i="12" s="1"/>
  <c r="K42" i="10"/>
  <c r="L42" i="10"/>
  <c r="M43" i="10"/>
  <c r="K41" i="10"/>
  <c r="L41" i="10"/>
  <c r="L44" i="10"/>
  <c r="M44" i="10" s="1"/>
  <c r="K42" i="9"/>
  <c r="L42" i="9"/>
  <c r="M43" i="9"/>
  <c r="K41" i="9"/>
  <c r="L44" i="9"/>
  <c r="M44" i="9" s="1"/>
  <c r="K42" i="8"/>
  <c r="L42" i="8"/>
  <c r="M43" i="8"/>
  <c r="K41" i="8"/>
  <c r="L41" i="8"/>
  <c r="L44" i="8"/>
  <c r="M44" i="8" s="1"/>
  <c r="K42" i="7"/>
  <c r="L42" i="7"/>
  <c r="M43" i="7"/>
  <c r="L44" i="7"/>
  <c r="M44" i="7" s="1"/>
  <c r="K42" i="6"/>
  <c r="L42" i="6"/>
  <c r="M43" i="6"/>
  <c r="L41" i="6"/>
  <c r="L44" i="6"/>
  <c r="M44" i="6" s="1"/>
  <c r="K42" i="5"/>
  <c r="L42" i="5"/>
  <c r="M43" i="5"/>
  <c r="L44" i="5"/>
  <c r="M44" i="5" s="1"/>
  <c r="K42" i="4"/>
  <c r="L42" i="4"/>
  <c r="M43" i="4"/>
  <c r="K41" i="4"/>
  <c r="L44" i="4"/>
  <c r="M44" i="4" s="1"/>
  <c r="K42" i="3"/>
  <c r="L42" i="3"/>
  <c r="M43" i="3"/>
  <c r="K41" i="3"/>
  <c r="L44" i="3"/>
  <c r="M44" i="3" s="1"/>
  <c r="K42" i="2"/>
  <c r="L42" i="2"/>
  <c r="K41" i="2"/>
  <c r="L41" i="2"/>
  <c r="L44" i="2"/>
  <c r="M44" i="2" s="1"/>
  <c r="E42" i="1"/>
  <c r="K42" i="1" s="1"/>
  <c r="K11" i="1"/>
  <c r="E41" i="1" s="1"/>
  <c r="L41" i="1" s="1"/>
  <c r="K43" i="1"/>
  <c r="M43" i="1" s="1"/>
  <c r="L44" i="1"/>
  <c r="M44" i="1" s="1"/>
  <c r="M45" i="24" l="1"/>
  <c r="M42" i="15"/>
  <c r="M46" i="25"/>
  <c r="E45" i="25" s="1"/>
  <c r="L41" i="7"/>
  <c r="E47" i="22"/>
  <c r="F29" i="11" s="1"/>
  <c r="E29" i="11"/>
  <c r="E47" i="23"/>
  <c r="F30" i="11" s="1"/>
  <c r="E30" i="11"/>
  <c r="K41" i="5"/>
  <c r="M41" i="14"/>
  <c r="M46" i="20"/>
  <c r="E45" i="20" s="1"/>
  <c r="M42" i="2"/>
  <c r="M45" i="2" s="1"/>
  <c r="M46" i="18"/>
  <c r="E45" i="18" s="1"/>
  <c r="E47" i="25"/>
  <c r="F32" i="11" s="1"/>
  <c r="E32" i="11"/>
  <c r="E47" i="26"/>
  <c r="F33" i="11" s="1"/>
  <c r="E33" i="11"/>
  <c r="M41" i="2"/>
  <c r="L41" i="12"/>
  <c r="L45" i="12" s="1"/>
  <c r="M42" i="14"/>
  <c r="M45" i="14" s="1"/>
  <c r="M46" i="24"/>
  <c r="E45" i="24" s="1"/>
  <c r="M41" i="15"/>
  <c r="M45" i="15" s="1"/>
  <c r="M46" i="15" s="1"/>
  <c r="E45" i="15" s="1"/>
  <c r="E47" i="15" s="1"/>
  <c r="M42" i="21"/>
  <c r="M45" i="21" s="1"/>
  <c r="M46" i="21" s="1"/>
  <c r="E45" i="21" s="1"/>
  <c r="M46" i="19"/>
  <c r="E45" i="19" s="1"/>
  <c r="M46" i="17"/>
  <c r="E45" i="17" s="1"/>
  <c r="L42" i="16"/>
  <c r="M42" i="16" s="1"/>
  <c r="L41" i="16"/>
  <c r="L45" i="16" s="1"/>
  <c r="L45" i="15"/>
  <c r="L45" i="14"/>
  <c r="L45" i="13"/>
  <c r="M41" i="13"/>
  <c r="M45" i="13" s="1"/>
  <c r="M46" i="13" s="1"/>
  <c r="E45" i="13" s="1"/>
  <c r="E47" i="13" s="1"/>
  <c r="M42" i="13"/>
  <c r="M41" i="12"/>
  <c r="M42" i="12"/>
  <c r="L45" i="10"/>
  <c r="M41" i="10"/>
  <c r="M42" i="10"/>
  <c r="L45" i="9"/>
  <c r="M41" i="9"/>
  <c r="M42" i="9"/>
  <c r="L45" i="8"/>
  <c r="M41" i="8"/>
  <c r="M42" i="8"/>
  <c r="L45" i="7"/>
  <c r="M41" i="7"/>
  <c r="M42" i="7"/>
  <c r="L45" i="6"/>
  <c r="M41" i="6"/>
  <c r="M42" i="6"/>
  <c r="L45" i="5"/>
  <c r="M41" i="5"/>
  <c r="M42" i="5"/>
  <c r="L45" i="4"/>
  <c r="M41" i="4"/>
  <c r="M45" i="4" s="1"/>
  <c r="M42" i="4"/>
  <c r="L45" i="3"/>
  <c r="M41" i="3"/>
  <c r="M42" i="3"/>
  <c r="L45" i="2"/>
  <c r="K41" i="1"/>
  <c r="M41" i="1" s="1"/>
  <c r="L42" i="1"/>
  <c r="M42" i="1" s="1"/>
  <c r="M45" i="8" l="1"/>
  <c r="M46" i="8" s="1"/>
  <c r="E45" i="8" s="1"/>
  <c r="E47" i="8" s="1"/>
  <c r="F16" i="11" s="1"/>
  <c r="M46" i="14"/>
  <c r="E45" i="14" s="1"/>
  <c r="E47" i="14" s="1"/>
  <c r="M46" i="2"/>
  <c r="E45" i="2" s="1"/>
  <c r="E47" i="2" s="1"/>
  <c r="M45" i="10"/>
  <c r="M46" i="10" s="1"/>
  <c r="E45" i="10" s="1"/>
  <c r="E47" i="10" s="1"/>
  <c r="E47" i="18"/>
  <c r="F25" i="11" s="1"/>
  <c r="E25" i="11"/>
  <c r="E47" i="20"/>
  <c r="F27" i="11" s="1"/>
  <c r="E27" i="11"/>
  <c r="M45" i="9"/>
  <c r="M46" i="9" s="1"/>
  <c r="E45" i="9" s="1"/>
  <c r="E47" i="9" s="1"/>
  <c r="M45" i="12"/>
  <c r="M46" i="12" s="1"/>
  <c r="E45" i="12" s="1"/>
  <c r="E47" i="12" s="1"/>
  <c r="F19" i="11" s="1"/>
  <c r="E47" i="17"/>
  <c r="F24" i="11" s="1"/>
  <c r="E24" i="11"/>
  <c r="E47" i="24"/>
  <c r="F31" i="11" s="1"/>
  <c r="E31" i="11"/>
  <c r="M45" i="3"/>
  <c r="M46" i="3" s="1"/>
  <c r="E45" i="3" s="1"/>
  <c r="E47" i="3" s="1"/>
  <c r="E47" i="21"/>
  <c r="F28" i="11" s="1"/>
  <c r="E28" i="11"/>
  <c r="L45" i="1"/>
  <c r="E47" i="19"/>
  <c r="F26" i="11" s="1"/>
  <c r="E26" i="11"/>
  <c r="M45" i="6"/>
  <c r="M46" i="6" s="1"/>
  <c r="E45" i="6" s="1"/>
  <c r="E47" i="6" s="1"/>
  <c r="F14" i="11" s="1"/>
  <c r="M41" i="16"/>
  <c r="M45" i="16" s="1"/>
  <c r="M46" i="16" s="1"/>
  <c r="E45" i="16" s="1"/>
  <c r="M45" i="7"/>
  <c r="M46" i="7" s="1"/>
  <c r="E45" i="7" s="1"/>
  <c r="E47" i="7" s="1"/>
  <c r="M45" i="5"/>
  <c r="M46" i="5" s="1"/>
  <c r="E45" i="5" s="1"/>
  <c r="E47" i="5" s="1"/>
  <c r="F13" i="11" s="1"/>
  <c r="M46" i="4"/>
  <c r="E45" i="4" s="1"/>
  <c r="E47" i="4" s="1"/>
  <c r="F12" i="11" s="1"/>
  <c r="F22" i="11"/>
  <c r="E18" i="11"/>
  <c r="F10" i="11"/>
  <c r="M45" i="1"/>
  <c r="E16" i="11" l="1"/>
  <c r="M46" i="1"/>
  <c r="E45" i="1" s="1"/>
  <c r="E47" i="1" s="1"/>
  <c r="F9" i="11" s="1"/>
  <c r="E47" i="16"/>
  <c r="F23" i="11" s="1"/>
  <c r="E23" i="11"/>
  <c r="E14" i="11"/>
  <c r="E22" i="11"/>
  <c r="F21" i="11"/>
  <c r="E21" i="11"/>
  <c r="F20" i="11"/>
  <c r="E20" i="11"/>
  <c r="E19" i="11"/>
  <c r="F18" i="11"/>
  <c r="F17" i="11"/>
  <c r="E17" i="11"/>
  <c r="F15" i="11"/>
  <c r="E15" i="11"/>
  <c r="E13" i="11"/>
  <c r="E12" i="11"/>
  <c r="F11" i="11"/>
  <c r="E11" i="11"/>
  <c r="E10" i="11"/>
  <c r="E9" i="11" l="1"/>
</calcChain>
</file>

<file path=xl/sharedStrings.xml><?xml version="1.0" encoding="utf-8"?>
<sst xmlns="http://schemas.openxmlformats.org/spreadsheetml/2006/main" count="1058" uniqueCount="69">
  <si>
    <t>Critère</t>
  </si>
  <si>
    <t>Taille de la promotion</t>
  </si>
  <si>
    <t>Note de rang/10</t>
  </si>
  <si>
    <t>Note moyenne de la promotion</t>
  </si>
  <si>
    <t>Note moyenne du candidat</t>
  </si>
  <si>
    <t>Rang du candidat</t>
  </si>
  <si>
    <t>M1</t>
  </si>
  <si>
    <t>M2</t>
  </si>
  <si>
    <t>Note de motivation attribuée /10</t>
  </si>
  <si>
    <t>Note d'adéquation attribuée /10</t>
  </si>
  <si>
    <t>NOTE D'ADMISSIBILITE DE LA CANDIDATURE</t>
  </si>
  <si>
    <t>Note du candidat /10</t>
  </si>
  <si>
    <t>Lettre de motivation</t>
  </si>
  <si>
    <t>Adéquation au projet de thèse</t>
  </si>
  <si>
    <t>Note d’admissibilité</t>
  </si>
  <si>
    <t>CANDIDATURE</t>
  </si>
  <si>
    <t>Coefficients à considérer</t>
  </si>
  <si>
    <t>Critère 1 : Résultats académiques en Master</t>
  </si>
  <si>
    <t>Si le dossier de candidature ne contient ni classement ni moyenne générale du candidat, ne rien reportez pour ce critère 1</t>
  </si>
  <si>
    <t xml:space="preserve">Nom du candidat : </t>
  </si>
  <si>
    <t>Résultats en M1</t>
  </si>
  <si>
    <t>Résultat en M2</t>
  </si>
  <si>
    <t>Candidat 1</t>
  </si>
  <si>
    <t>Candidat 2</t>
  </si>
  <si>
    <t>Candidat 3</t>
  </si>
  <si>
    <t>Candidat 4</t>
  </si>
  <si>
    <t>Candidat 5</t>
  </si>
  <si>
    <t>Candidat 6</t>
  </si>
  <si>
    <t>Candidat 7</t>
  </si>
  <si>
    <t>Candidat 8</t>
  </si>
  <si>
    <t>Candidat 9</t>
  </si>
  <si>
    <t>Candidat 10</t>
  </si>
  <si>
    <t>Nom</t>
  </si>
  <si>
    <t>Prénom</t>
  </si>
  <si>
    <t>Note d'admissibilité</t>
  </si>
  <si>
    <t>Critère 2 : Lettre de motivation du candidat</t>
  </si>
  <si>
    <t>Critère 3 : Adéquation Candidat/Sujet</t>
  </si>
  <si>
    <t xml:space="preserve">Prénom du candidat : </t>
  </si>
  <si>
    <t>Statut de la candidature</t>
  </si>
  <si>
    <t>Si note moyenne</t>
  </si>
  <si>
    <t>Si note Rang</t>
  </si>
  <si>
    <t xml:space="preserve">TABLEAU DE SYNTHESE </t>
  </si>
  <si>
    <t>NE RIEN REMPLIR ICI</t>
  </si>
  <si>
    <t>Colonne1</t>
  </si>
  <si>
    <r>
      <rPr>
        <b/>
        <sz val="14"/>
        <color rgb="FF0070C0"/>
        <rFont val="Calibri"/>
        <family val="2"/>
      </rPr>
      <t xml:space="preserve">Mode d'emploi :
Attention : un candidat = une feuille Excel </t>
    </r>
    <r>
      <rPr>
        <b/>
        <sz val="12"/>
        <color rgb="FF0070C0"/>
        <rFont val="Calibri"/>
        <family val="2"/>
      </rPr>
      <t xml:space="preserve">
Pour chaque candidat à votre offre de thèse, remplissez les informations demandées pour permettre le calcul de la note d'admissibilité de sa candidature. Le tableau ci-dessous résume la note d'admissibilté des candidats et le statut de leur candidature (Admissibile ou Non Admissible).</t>
    </r>
  </si>
  <si>
    <t>Candidat 11</t>
  </si>
  <si>
    <t>Candidat 12</t>
  </si>
  <si>
    <t>Candidat 13</t>
  </si>
  <si>
    <t>Candidat 14</t>
  </si>
  <si>
    <t>Candidat 15</t>
  </si>
  <si>
    <t>OU</t>
  </si>
  <si>
    <r>
      <t xml:space="preserve">Si les classements Master </t>
    </r>
    <r>
      <rPr>
        <b/>
        <u/>
        <sz val="12"/>
        <rFont val="Calibri"/>
        <family val="2"/>
      </rPr>
      <t>sont disponibles</t>
    </r>
    <r>
      <rPr>
        <sz val="12"/>
        <rFont val="Calibri"/>
        <family val="2"/>
      </rPr>
      <t xml:space="preserve"> dans le dossier de candidature, reportez ici le rang du (de la) candidat(e) et la taille de la promotion (considérez le classement du 1er semestre du M2 si le classement final n'est pas connu).</t>
    </r>
  </si>
  <si>
    <r>
      <t xml:space="preserve">Si les classements Master </t>
    </r>
    <r>
      <rPr>
        <b/>
        <u/>
        <sz val="12"/>
        <rFont val="Calibri"/>
        <family val="2"/>
      </rPr>
      <t>ne sont pas disponibles</t>
    </r>
    <r>
      <rPr>
        <sz val="12"/>
        <rFont val="Calibri"/>
        <family val="2"/>
      </rPr>
      <t xml:space="preserve"> dans le dossier de candidature, reportez ici la moyenne générale du(de la) candidate et la moyenne générale de la promotion (considérez les résultats du 1er semestre du M2 si la formation est en cours).</t>
    </r>
  </si>
  <si>
    <t>Niveau</t>
  </si>
  <si>
    <r>
      <t xml:space="preserve">Dans son dossier,  le(la) candidat(e) décrit ses compétences, son parcours et ses expériences de recherche. Notez sur /10 l'adéquation de la candidature au projet de thèse et reportez la note dans la case verte. </t>
    </r>
    <r>
      <rPr>
        <b/>
        <sz val="12"/>
        <color rgb="FFC00000"/>
        <rFont val="Calibri"/>
        <family val="2"/>
      </rPr>
      <t>ATTENTION, si la note est de 0/10, la candidature est automatiquement inadmissible.</t>
    </r>
  </si>
  <si>
    <t>Dans son dossier, le(la) candidat(e) explicite ses motivations pour réaliser le projet de thèse et le lien avec son projet professionnel. Notez sur /10 la qualité de la lettre de motivation du(de la) candidat(e) et reportez la note dans la case verte.</t>
  </si>
  <si>
    <t>cases vertes : cases à remplir</t>
  </si>
  <si>
    <t>Candidat 16</t>
  </si>
  <si>
    <t>Candidat 17</t>
  </si>
  <si>
    <t>Candidat 18</t>
  </si>
  <si>
    <t>Candidat 19</t>
  </si>
  <si>
    <t>Candidat 20</t>
  </si>
  <si>
    <t>Candidat 21</t>
  </si>
  <si>
    <t>Candidat 22</t>
  </si>
  <si>
    <t>Candidat 23</t>
  </si>
  <si>
    <t>Candidat 24</t>
  </si>
  <si>
    <t>Candidat 25</t>
  </si>
  <si>
    <t xml:space="preserve">Chaque critère est finalement noté sur 10 points. La note d'admissibilité correspond à la moyenne pondérée de ces critères (la pondération de chaque critère ayant été définie par le Conseil de l'ED VAAME). Suite à ce calcul, la règle de décision est la suivante : 
- Si la note d’admissibilité est inférieure à 5/10 : la candidature n’est pas admissible pour l’ED VAAME
- Si la note d’admissibilité est supérieure ou égale à 5/10 : la candidature est admissible 
</t>
  </si>
  <si>
    <t>CALCUL DE LA NOTE D'ADMISSIBILITE D'UNE CANDITATURE A UNE OFFRE DE THESE DE L'ED VAAME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</si>
</sst>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b/>
      <sz val="18"/>
      <color rgb="FF2F5597"/>
      <name val="Calibri"/>
      <family val="2"/>
      <charset val="1"/>
    </font>
    <font>
      <b/>
      <sz val="11"/>
      <color rgb="FF000000"/>
      <name val="Calibri"/>
      <family val="2"/>
      <charset val="1"/>
    </font>
    <font>
      <b/>
      <sz val="14"/>
      <color rgb="FF2F5597"/>
      <name val="Calibri"/>
      <family val="2"/>
      <charset val="1"/>
    </font>
    <font>
      <b/>
      <sz val="14"/>
      <color rgb="FFC00000"/>
      <name val="Calibri"/>
      <family val="2"/>
      <charset val="1"/>
    </font>
    <font>
      <b/>
      <sz val="16"/>
      <color rgb="FF2F5597"/>
      <name val="Calibri"/>
      <family val="2"/>
      <charset val="1"/>
    </font>
    <font>
      <b/>
      <sz val="11"/>
      <color theme="0"/>
      <name val="Calibri"/>
      <family val="2"/>
      <scheme val="minor"/>
    </font>
    <font>
      <sz val="11"/>
      <name val="Calibri"/>
      <family val="2"/>
      <scheme val="minor"/>
    </font>
    <font>
      <i/>
      <sz val="11"/>
      <color rgb="FF000000"/>
      <name val="Calibri"/>
      <family val="2"/>
    </font>
    <font>
      <sz val="11"/>
      <color rgb="FF000000"/>
      <name val="Calibri"/>
      <family val="2"/>
    </font>
    <font>
      <b/>
      <sz val="12"/>
      <name val="Calibri"/>
      <family val="2"/>
    </font>
    <font>
      <b/>
      <sz val="16"/>
      <color theme="1"/>
      <name val="Calibri"/>
      <family val="2"/>
      <scheme val="minor"/>
    </font>
    <font>
      <b/>
      <i/>
      <sz val="11"/>
      <color theme="0"/>
      <name val="Calibri"/>
      <family val="2"/>
    </font>
    <font>
      <b/>
      <sz val="11"/>
      <color theme="0"/>
      <name val="Calibri"/>
      <family val="2"/>
    </font>
    <font>
      <sz val="11"/>
      <color theme="0"/>
      <name val="Calibri"/>
      <family val="2"/>
    </font>
    <font>
      <sz val="12"/>
      <name val="Calibri"/>
      <family val="2"/>
    </font>
    <font>
      <b/>
      <sz val="12"/>
      <color rgb="FFC00000"/>
      <name val="Calibri"/>
      <family val="2"/>
    </font>
    <font>
      <b/>
      <sz val="12"/>
      <color theme="0"/>
      <name val="Calibri"/>
      <family val="2"/>
      <scheme val="minor"/>
    </font>
    <font>
      <b/>
      <u/>
      <sz val="12"/>
      <name val="Calibri"/>
      <family val="2"/>
    </font>
    <font>
      <b/>
      <sz val="14"/>
      <color theme="1"/>
      <name val="Calibri"/>
      <family val="2"/>
      <scheme val="minor"/>
    </font>
    <font>
      <b/>
      <sz val="12"/>
      <color theme="0"/>
      <name val="Arial Black"/>
      <family val="2"/>
    </font>
    <font>
      <b/>
      <sz val="16"/>
      <color rgb="FFC00000"/>
      <name val="Calibri"/>
      <family val="2"/>
      <scheme val="minor"/>
    </font>
    <font>
      <b/>
      <sz val="20"/>
      <color rgb="FF0070C0"/>
      <name val="Calibri"/>
      <family val="2"/>
      <scheme val="minor"/>
    </font>
    <font>
      <b/>
      <sz val="12"/>
      <color rgb="FF0070C0"/>
      <name val="Calibri"/>
      <family val="2"/>
    </font>
    <font>
      <b/>
      <sz val="14"/>
      <color rgb="FF0070C0"/>
      <name val="Calibri"/>
      <family val="2"/>
    </font>
    <font>
      <b/>
      <sz val="12"/>
      <color theme="1"/>
      <name val="Calibri"/>
      <family val="2"/>
      <scheme val="minor"/>
    </font>
    <font>
      <b/>
      <sz val="12"/>
      <name val="Calibri"/>
      <family val="2"/>
      <scheme val="minor"/>
    </font>
    <font>
      <b/>
      <sz val="14"/>
      <color theme="9" tint="-0.249977111117893"/>
      <name val="Calibri"/>
      <family val="2"/>
      <scheme val="minor"/>
    </font>
    <font>
      <b/>
      <sz val="12"/>
      <color theme="0"/>
      <name val="Calibri"/>
      <family val="2"/>
    </font>
    <font>
      <sz val="12"/>
      <color theme="1"/>
      <name val="Calibri"/>
      <family val="2"/>
      <scheme val="minor"/>
    </font>
    <font>
      <b/>
      <sz val="12"/>
      <color rgb="FF1F4E79"/>
      <name val="Calibri"/>
      <family val="2"/>
      <scheme val="minor"/>
    </font>
    <font>
      <b/>
      <i/>
      <sz val="12"/>
      <color rgb="FFC00000"/>
      <name val="Calibri"/>
      <family val="2"/>
      <scheme val="minor"/>
    </font>
    <font>
      <b/>
      <i/>
      <sz val="12"/>
      <color rgb="FF1F4E79"/>
      <name val="Calibri"/>
      <family val="2"/>
      <scheme val="minor"/>
    </font>
    <font>
      <b/>
      <sz val="20"/>
      <color theme="8"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7">
    <xf numFmtId="0" fontId="0" fillId="0" borderId="0" xfId="0"/>
    <xf numFmtId="0" fontId="3" fillId="0" borderId="0" xfId="0" applyFont="1"/>
    <xf numFmtId="0" fontId="4"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2" fillId="0" borderId="1" xfId="0" applyFont="1" applyBorder="1" applyAlignment="1">
      <alignment horizontal="center" vertical="center" wrapText="1"/>
    </xf>
    <xf numFmtId="0" fontId="17" fillId="0" borderId="0" xfId="0" applyFont="1" applyAlignment="1">
      <alignment horizontal="center" vertical="center" wrapText="1"/>
    </xf>
    <xf numFmtId="0" fontId="9" fillId="0" borderId="0" xfId="0" applyFont="1"/>
    <xf numFmtId="0" fontId="2" fillId="0" borderId="0" xfId="0" applyFont="1"/>
    <xf numFmtId="0" fontId="1" fillId="0" borderId="0" xfId="0" applyFont="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11" fillId="0" borderId="0" xfId="0" applyFont="1" applyAlignment="1">
      <alignment vertical="center" wrapText="1"/>
    </xf>
    <xf numFmtId="0" fontId="0" fillId="0" borderId="0" xfId="0" applyAlignment="1">
      <alignment vertical="center" wrapText="1"/>
    </xf>
    <xf numFmtId="0" fontId="10" fillId="0" borderId="0" xfId="0" applyFont="1"/>
    <xf numFmtId="0" fontId="20" fillId="3" borderId="0" xfId="0" applyFont="1" applyFill="1"/>
    <xf numFmtId="0" fontId="7" fillId="0" borderId="0" xfId="0" applyFont="1" applyAlignment="1" applyProtection="1">
      <alignment horizontal="left" vertical="center" wrapText="1"/>
      <protection locked="0"/>
    </xf>
    <xf numFmtId="0" fontId="13" fillId="0" borderId="0" xfId="0" applyFont="1" applyAlignment="1">
      <alignment vertical="center" wrapText="1"/>
    </xf>
    <xf numFmtId="0" fontId="23" fillId="3" borderId="1" xfId="0" applyFont="1" applyFill="1" applyBorder="1" applyProtection="1">
      <protection locked="0"/>
    </xf>
    <xf numFmtId="0" fontId="18"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14" fillId="0" borderId="0" xfId="0" applyFont="1" applyAlignment="1">
      <alignment horizontal="center"/>
    </xf>
    <xf numFmtId="0" fontId="5" fillId="0" borderId="1" xfId="0" applyFont="1" applyBorder="1" applyAlignment="1">
      <alignment horizontal="center" vertical="center" wrapText="1"/>
    </xf>
    <xf numFmtId="0" fontId="7" fillId="0" borderId="1" xfId="0" applyFont="1" applyBorder="1" applyAlignment="1">
      <alignment horizontal="right" vertical="center" wrapText="1"/>
    </xf>
    <xf numFmtId="0" fontId="22" fillId="3" borderId="0" xfId="0" applyFont="1" applyFill="1"/>
    <xf numFmtId="0" fontId="30" fillId="3" borderId="0" xfId="0" applyFont="1" applyFill="1"/>
    <xf numFmtId="0" fontId="31" fillId="3" borderId="1" xfId="0" applyFont="1" applyFill="1" applyBorder="1" applyAlignment="1" applyProtection="1">
      <alignment vertical="center" wrapText="1"/>
      <protection locked="0"/>
    </xf>
    <xf numFmtId="0" fontId="31" fillId="3" borderId="1" xfId="0" applyFont="1" applyFill="1" applyBorder="1" applyAlignment="1" applyProtection="1">
      <alignment horizontal="left" vertical="center" wrapText="1"/>
      <protection locked="0"/>
    </xf>
    <xf numFmtId="0" fontId="24" fillId="0" borderId="0" xfId="0" applyFont="1"/>
    <xf numFmtId="0" fontId="32" fillId="0" borderId="0" xfId="0" applyFont="1"/>
    <xf numFmtId="0" fontId="22" fillId="3" borderId="0" xfId="0" applyFont="1" applyFill="1" applyAlignment="1">
      <alignment horizontal="left"/>
    </xf>
    <xf numFmtId="0" fontId="33" fillId="0" borderId="1" xfId="0" applyFont="1" applyBorder="1" applyAlignment="1">
      <alignment horizontal="center" vertical="center" wrapText="1"/>
    </xf>
    <xf numFmtId="0" fontId="29" fillId="2" borderId="1" xfId="0" applyFont="1" applyFill="1" applyBorder="1" applyAlignment="1">
      <alignment horizontal="center" vertical="center" wrapText="1"/>
    </xf>
    <xf numFmtId="0" fontId="29" fillId="2" borderId="0" xfId="0" applyFont="1" applyFill="1" applyAlignment="1">
      <alignment horizontal="right"/>
    </xf>
    <xf numFmtId="0" fontId="29" fillId="2" borderId="0" xfId="0" applyFont="1" applyFill="1" applyAlignment="1">
      <alignment horizontal="left"/>
    </xf>
    <xf numFmtId="0" fontId="28" fillId="0" borderId="1" xfId="0" applyFont="1" applyBorder="1" applyAlignment="1">
      <alignment horizontal="center" vertical="center" wrapText="1"/>
    </xf>
    <xf numFmtId="0" fontId="7" fillId="0" borderId="0" xfId="0" applyFont="1" applyAlignment="1" applyProtection="1">
      <alignment horizontal="left" vertical="center" wrapText="1"/>
      <protection locked="0"/>
    </xf>
    <xf numFmtId="0" fontId="25" fillId="0" borderId="0" xfId="0" applyFont="1" applyAlignment="1">
      <alignment horizontal="center"/>
    </xf>
    <xf numFmtId="0" fontId="24" fillId="0" borderId="0" xfId="0" applyFont="1" applyAlignment="1">
      <alignment horizontal="center"/>
    </xf>
    <xf numFmtId="0" fontId="26" fillId="0" borderId="0" xfId="0" applyFont="1" applyAlignment="1" applyProtection="1">
      <alignment horizontal="justify" vertical="top" wrapText="1"/>
      <protection locked="0"/>
    </xf>
    <xf numFmtId="0" fontId="27" fillId="0" borderId="0" xfId="0" applyFont="1" applyAlignment="1" applyProtection="1">
      <alignment horizontal="justify" vertical="top" wrapText="1"/>
      <protection locked="0"/>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6" fillId="0" borderId="0" xfId="0" applyFont="1" applyAlignment="1">
      <alignment horizontal="center" vertical="center"/>
    </xf>
    <xf numFmtId="0" fontId="23" fillId="3" borderId="1" xfId="0" applyFont="1" applyFill="1" applyBorder="1" applyAlignment="1" applyProtection="1">
      <alignment horizontal="center" vertical="center" wrapText="1"/>
      <protection locked="0"/>
    </xf>
    <xf numFmtId="0" fontId="8" fillId="0" borderId="3" xfId="0" applyFont="1" applyBorder="1" applyAlignment="1">
      <alignment horizontal="left" vertical="center"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9" fillId="0" borderId="0" xfId="0" applyFont="1" applyAlignment="1">
      <alignment horizontal="left" vertical="center" wrapText="1"/>
    </xf>
    <xf numFmtId="0" fontId="5" fillId="0" borderId="1" xfId="0" applyFont="1" applyBorder="1" applyAlignment="1">
      <alignment horizontal="center" vertical="center" wrapText="1"/>
    </xf>
    <xf numFmtId="0" fontId="4" fillId="0" borderId="3" xfId="0" applyFont="1" applyBorder="1" applyAlignment="1">
      <alignment horizontal="left" vertical="center" wrapText="1"/>
    </xf>
    <xf numFmtId="0" fontId="13" fillId="0" borderId="0" xfId="0" applyFont="1" applyAlignment="1">
      <alignment horizontal="justify" vertical="center" wrapText="1"/>
    </xf>
  </cellXfs>
  <cellStyles count="1">
    <cellStyle name="Normal" xfId="0" builtinId="0"/>
  </cellStyles>
  <dxfs count="7">
    <dxf>
      <font>
        <b/>
        <i val="0"/>
        <strike val="0"/>
        <condense val="0"/>
        <extend val="0"/>
        <outline val="0"/>
        <shadow val="0"/>
        <u val="none"/>
        <vertAlign val="baseline"/>
        <sz val="12"/>
        <color auto="1"/>
        <name val="Calibri"/>
        <scheme val="none"/>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2"/>
        <color auto="1"/>
        <name val="Calibri"/>
        <scheme val="none"/>
      </font>
      <numFmt numFmtId="2" formatCode="0.00"/>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auto="1"/>
        <name val="Calibri"/>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auto="1"/>
        <name val="Calibri"/>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theme="1"/>
        <name val="Calibri"/>
        <scheme val="minor"/>
      </font>
      <protection locked="1" hidden="0"/>
    </dxf>
    <dxf>
      <font>
        <b val="0"/>
        <i val="0"/>
        <strike val="0"/>
        <condense val="0"/>
        <extend val="0"/>
        <outline val="0"/>
        <shadow val="0"/>
        <u val="none"/>
        <vertAlign val="baseline"/>
        <sz val="12"/>
        <color auto="1"/>
        <name val="Calibri"/>
        <scheme val="none"/>
      </font>
      <alignment horizontal="general" vertical="center" textRotation="0" wrapText="1" indent="0" justifyLastLine="0" shrinkToFit="0" readingOrder="0"/>
      <protection locked="1" hidden="0"/>
    </dxf>
    <dxf>
      <font>
        <b/>
        <i val="0"/>
        <strike val="0"/>
        <condense val="0"/>
        <extend val="0"/>
        <outline val="0"/>
        <shadow val="0"/>
        <u val="none"/>
        <vertAlign val="baseline"/>
        <sz val="14"/>
        <color theme="1"/>
        <name val="Calibri"/>
        <scheme val="minor"/>
      </font>
      <fill>
        <patternFill patternType="solid">
          <fgColor indexed="64"/>
          <bgColor theme="9" tint="-0.249977111117893"/>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au3" displayName="Tableau3" ref="B8:F33" totalsRowShown="0" headerRowDxfId="6" dataDxfId="5">
  <tableColumns count="5">
    <tableColumn id="1" xr3:uid="{00000000-0010-0000-0000-000001000000}" name="Colonne1" dataDxfId="4"/>
    <tableColumn id="2" xr3:uid="{00000000-0010-0000-0000-000002000000}" name="Nom" dataDxfId="3"/>
    <tableColumn id="3" xr3:uid="{00000000-0010-0000-0000-000003000000}" name="Prénom" dataDxfId="2"/>
    <tableColumn id="4" xr3:uid="{00000000-0010-0000-0000-000004000000}" name="Note d'admissibilité" dataDxfId="1"/>
    <tableColumn id="5" xr3:uid="{00000000-0010-0000-0000-000005000000}" name="Statut de la candidature" dataDxfId="0"/>
  </tableColumns>
  <tableStyleInfo name="TableStyleMedium2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4"/>
  <sheetViews>
    <sheetView topLeftCell="A8" workbookViewId="0">
      <selection activeCell="E9" sqref="E9"/>
    </sheetView>
  </sheetViews>
  <sheetFormatPr baseColWidth="10" defaultRowHeight="15" x14ac:dyDescent="0.25"/>
  <cols>
    <col min="2" max="2" width="14.7109375" bestFit="1" customWidth="1"/>
    <col min="3" max="4" width="22.140625" customWidth="1"/>
    <col min="5" max="5" width="26" customWidth="1"/>
    <col min="6" max="6" width="30.28515625" customWidth="1"/>
  </cols>
  <sheetData>
    <row r="1" spans="2:7" ht="26.25" x14ac:dyDescent="0.4">
      <c r="B1" s="38" t="s">
        <v>41</v>
      </c>
      <c r="C1" s="38"/>
      <c r="D1" s="38"/>
      <c r="E1" s="38"/>
      <c r="F1" s="38"/>
    </row>
    <row r="2" spans="2:7" ht="21" x14ac:dyDescent="0.35">
      <c r="B2" s="39" t="s">
        <v>42</v>
      </c>
      <c r="C2" s="39"/>
      <c r="D2" s="39"/>
      <c r="E2" s="39"/>
      <c r="F2" s="39"/>
    </row>
    <row r="3" spans="2:7" ht="18.75" x14ac:dyDescent="0.25">
      <c r="B3" s="37"/>
      <c r="C3" s="37"/>
      <c r="D3" s="37"/>
      <c r="E3" s="37"/>
      <c r="F3" s="37"/>
      <c r="G3" s="37"/>
    </row>
    <row r="4" spans="2:7" ht="94.5" customHeight="1" x14ac:dyDescent="0.25">
      <c r="B4" s="40" t="s">
        <v>44</v>
      </c>
      <c r="C4" s="41"/>
      <c r="D4" s="41"/>
      <c r="E4" s="41"/>
      <c r="F4" s="41"/>
      <c r="G4" s="16"/>
    </row>
    <row r="5" spans="2:7" ht="18.75" x14ac:dyDescent="0.25">
      <c r="B5" s="16"/>
      <c r="C5" s="16"/>
      <c r="D5" s="16"/>
      <c r="E5" s="16"/>
      <c r="F5" s="16"/>
      <c r="G5" s="16"/>
    </row>
    <row r="6" spans="2:7" ht="18.75" x14ac:dyDescent="0.25">
      <c r="B6" s="16"/>
      <c r="C6" s="16"/>
      <c r="D6" s="16"/>
      <c r="E6" s="16"/>
      <c r="F6" s="16"/>
      <c r="G6" s="16"/>
    </row>
    <row r="8" spans="2:7" ht="18.75" x14ac:dyDescent="0.3">
      <c r="B8" s="26" t="s">
        <v>43</v>
      </c>
      <c r="C8" s="25" t="s">
        <v>32</v>
      </c>
      <c r="D8" s="25" t="s">
        <v>33</v>
      </c>
      <c r="E8" s="31" t="s">
        <v>34</v>
      </c>
      <c r="F8" s="31" t="s">
        <v>38</v>
      </c>
    </row>
    <row r="9" spans="2:7" ht="15.75" x14ac:dyDescent="0.25">
      <c r="B9" s="30" t="s">
        <v>22</v>
      </c>
      <c r="C9" s="19" t="str">
        <f>IF('candidat 1'!C4="","",'candidat 1'!C4)</f>
        <v/>
      </c>
      <c r="D9" s="19" t="str">
        <f>IF('candidat 1'!C5="","",'candidat 1'!C5)</f>
        <v/>
      </c>
      <c r="E9" s="19" t="str">
        <f>IF('candidat 1'!E45="","",'candidat 1'!E45)</f>
        <v/>
      </c>
      <c r="F9" s="19" t="str">
        <f>IF('candidat 1'!E47="","",'candidat 1'!E47)</f>
        <v/>
      </c>
    </row>
    <row r="10" spans="2:7" ht="15.75" x14ac:dyDescent="0.25">
      <c r="B10" s="30" t="s">
        <v>23</v>
      </c>
      <c r="C10" s="19" t="str">
        <f>IF('candidat 2'!C4="","",'candidat 2'!C4)</f>
        <v/>
      </c>
      <c r="D10" s="19" t="str">
        <f>IF('candidat 2'!C5="","",'candidat 2'!C5)</f>
        <v/>
      </c>
      <c r="E10" s="19" t="str">
        <f>IF('candidat 2'!E45="","",'candidat 2'!E45)</f>
        <v/>
      </c>
      <c r="F10" s="19" t="str">
        <f>IF('candidat 2'!E47="","",'candidat 2'!E47)</f>
        <v/>
      </c>
    </row>
    <row r="11" spans="2:7" ht="15.75" x14ac:dyDescent="0.25">
      <c r="B11" s="30" t="s">
        <v>24</v>
      </c>
      <c r="C11" s="19" t="str">
        <f>IF('candidat 3'!C4="","",'candidat 3'!C4)</f>
        <v/>
      </c>
      <c r="D11" s="19" t="str">
        <f>IF('candidat 3'!C5="","",'candidat 3'!C5)</f>
        <v/>
      </c>
      <c r="E11" s="19" t="str">
        <f>IF('candidat 3'!E45="","",'candidat 3'!E45)</f>
        <v/>
      </c>
      <c r="F11" s="19" t="str">
        <f>IF('candidat 3'!E47="","",'candidat 3'!E47)</f>
        <v/>
      </c>
    </row>
    <row r="12" spans="2:7" ht="15.75" x14ac:dyDescent="0.25">
      <c r="B12" s="30" t="s">
        <v>25</v>
      </c>
      <c r="C12" s="19" t="str">
        <f>IF('candidat 4'!C4="","",'candidat 4'!C4)</f>
        <v/>
      </c>
      <c r="D12" s="19" t="str">
        <f>IF('candidat 4'!C5="","",'candidat 4'!C5)</f>
        <v/>
      </c>
      <c r="E12" s="19" t="str">
        <f>IF('candidat 4'!E45="","",'candidat 4'!E45)</f>
        <v/>
      </c>
      <c r="F12" s="19" t="str">
        <f>IF('candidat 4'!E47="","",'candidat 4'!E47)</f>
        <v/>
      </c>
    </row>
    <row r="13" spans="2:7" ht="15.75" x14ac:dyDescent="0.25">
      <c r="B13" s="30" t="s">
        <v>26</v>
      </c>
      <c r="C13" s="19" t="str">
        <f>IF('candidat 5'!C4="","",'candidat 5'!C4)</f>
        <v/>
      </c>
      <c r="D13" s="19" t="str">
        <f>IF('candidat 5'!C5="","",'candidat 5'!C5)</f>
        <v/>
      </c>
      <c r="E13" s="19" t="str">
        <f>IF('candidat 5'!E45="","",'candidat 5'!E45)</f>
        <v/>
      </c>
      <c r="F13" s="19" t="str">
        <f>IF('candidat 5'!E47="","",'candidat 5'!E47)</f>
        <v/>
      </c>
    </row>
    <row r="14" spans="2:7" ht="15.75" x14ac:dyDescent="0.25">
      <c r="B14" s="30" t="s">
        <v>27</v>
      </c>
      <c r="C14" s="19" t="str">
        <f>IF('candidat 6'!C4="","",'candidat 6'!C4)</f>
        <v/>
      </c>
      <c r="D14" s="19" t="str">
        <f>IF('candidat 6'!C5="","",'candidat 6'!C5)</f>
        <v/>
      </c>
      <c r="E14" s="19" t="str">
        <f>IF('candidat 6'!E45="","",'candidat 6'!E45)</f>
        <v/>
      </c>
      <c r="F14" s="19" t="str">
        <f>IF('candidat 6'!E47="","",'candidat 6'!E47)</f>
        <v/>
      </c>
    </row>
    <row r="15" spans="2:7" ht="15.75" x14ac:dyDescent="0.25">
      <c r="B15" s="30" t="s">
        <v>28</v>
      </c>
      <c r="C15" s="19" t="str">
        <f>IF('candidat 7'!C4="","",'candidat 7'!C4)</f>
        <v/>
      </c>
      <c r="D15" s="19" t="str">
        <f>IF('candidat 7'!C5="","",'candidat 7'!C5)</f>
        <v/>
      </c>
      <c r="E15" s="19" t="str">
        <f>IF('candidat 7'!E45="","",'candidat 7'!E45)</f>
        <v/>
      </c>
      <c r="F15" s="19" t="str">
        <f>IF('candidat 7'!E47="","",'candidat 7'!E47)</f>
        <v/>
      </c>
    </row>
    <row r="16" spans="2:7" ht="15.75" x14ac:dyDescent="0.25">
      <c r="B16" s="30" t="s">
        <v>29</v>
      </c>
      <c r="C16" s="19" t="str">
        <f>IF('candidat 8'!C4="","",'candidat 8'!C4)</f>
        <v/>
      </c>
      <c r="D16" s="19" t="str">
        <f>IF('candidat 8'!C5="","",'candidat 8'!C5)</f>
        <v/>
      </c>
      <c r="E16" s="19" t="str">
        <f>IF('candidat 8'!E45="","",'candidat 8'!E45)</f>
        <v/>
      </c>
      <c r="F16" s="19" t="str">
        <f>IF('candidat 8'!E47="","",'candidat 8'!E47)</f>
        <v/>
      </c>
    </row>
    <row r="17" spans="2:6" ht="15.75" x14ac:dyDescent="0.25">
      <c r="B17" s="30" t="s">
        <v>30</v>
      </c>
      <c r="C17" s="19" t="str">
        <f>IF('candidat 9'!C4="","",'candidat 9'!C4)</f>
        <v/>
      </c>
      <c r="D17" s="19" t="str">
        <f>IF('candidat 9'!C5="","",'candidat 9'!C5)</f>
        <v/>
      </c>
      <c r="E17" s="19" t="str">
        <f>IF('candidat 9'!E45="","",'candidat 9'!E45)</f>
        <v/>
      </c>
      <c r="F17" s="19" t="str">
        <f>IF('candidat 9'!E47="","",'candidat 9'!E47)</f>
        <v/>
      </c>
    </row>
    <row r="18" spans="2:6" ht="15.75" x14ac:dyDescent="0.25">
      <c r="B18" s="30" t="s">
        <v>31</v>
      </c>
      <c r="C18" s="19" t="str">
        <f>IF('candidat 10'!C4="","",'candidat 10'!C4)</f>
        <v/>
      </c>
      <c r="D18" s="19" t="str">
        <f>IF('candidat 10'!C5="","",'candidat 10'!C5)</f>
        <v/>
      </c>
      <c r="E18" s="19" t="str">
        <f>IF('candidat 10'!E45="","",'candidat 10'!E45)</f>
        <v/>
      </c>
      <c r="F18" s="19" t="str">
        <f>IF('candidat 10'!E47="","",'candidat 10'!E47)</f>
        <v/>
      </c>
    </row>
    <row r="19" spans="2:6" ht="15.75" x14ac:dyDescent="0.25">
      <c r="B19" s="30" t="s">
        <v>45</v>
      </c>
      <c r="C19" s="19" t="str">
        <f>IF('candidat 11'!C4="","",'candidat 11'!C4)</f>
        <v/>
      </c>
      <c r="D19" s="19" t="str">
        <f>IF('candidat 11'!C5="","",'candidat 11'!C5)</f>
        <v/>
      </c>
      <c r="E19" s="19" t="str">
        <f>IF('candidat 11'!E45="","",'candidat 11'!E45)</f>
        <v/>
      </c>
      <c r="F19" s="19" t="str">
        <f>IF('candidat 11'!E47="","",'candidat 11'!E47)</f>
        <v/>
      </c>
    </row>
    <row r="20" spans="2:6" ht="15.75" x14ac:dyDescent="0.25">
      <c r="B20" s="30" t="s">
        <v>46</v>
      </c>
      <c r="C20" s="19" t="str">
        <f>IF('candidat 12'!C4="","",'candidat 12'!C4)</f>
        <v/>
      </c>
      <c r="D20" s="19" t="str">
        <f>IF('candidat 12'!C5="","",'candidat 12'!C5)</f>
        <v/>
      </c>
      <c r="E20" s="19" t="str">
        <f>IF('candidat 12'!E45="","",'candidat 12'!E45)</f>
        <v/>
      </c>
      <c r="F20" s="19" t="str">
        <f>IF('candidat 12'!E47="","",'candidat 12'!E47)</f>
        <v/>
      </c>
    </row>
    <row r="21" spans="2:6" ht="15.75" x14ac:dyDescent="0.25">
      <c r="B21" s="30" t="s">
        <v>47</v>
      </c>
      <c r="C21" s="19" t="str">
        <f>IF('candidat 13'!C4="","",'candidat 13'!C4)</f>
        <v/>
      </c>
      <c r="D21" s="19" t="str">
        <f>IF('candidat 13'!C5="","",'candidat 13'!C5)</f>
        <v/>
      </c>
      <c r="E21" s="19" t="str">
        <f>IF('candidat 13'!E45="","",'candidat 13'!E45)</f>
        <v/>
      </c>
      <c r="F21" s="19" t="str">
        <f>IF('candidat 13'!E47="","",'candidat 13'!E47)</f>
        <v/>
      </c>
    </row>
    <row r="22" spans="2:6" ht="15.75" x14ac:dyDescent="0.25">
      <c r="B22" s="30" t="s">
        <v>48</v>
      </c>
      <c r="C22" s="19" t="str">
        <f>IF('candidat 14'!C4="","",'candidat 14'!C4)</f>
        <v/>
      </c>
      <c r="D22" s="19" t="str">
        <f>IF('candidat 14'!C5="","",'candidat 14'!C5)</f>
        <v/>
      </c>
      <c r="E22" s="19" t="str">
        <f>IF('candidat 14'!E45="","",'candidat 14'!E45)</f>
        <v/>
      </c>
      <c r="F22" s="19" t="str">
        <f>IF('candidat 14'!E47="","",'candidat 14'!E47)</f>
        <v/>
      </c>
    </row>
    <row r="23" spans="2:6" ht="15.75" x14ac:dyDescent="0.25">
      <c r="B23" s="30" t="s">
        <v>49</v>
      </c>
      <c r="C23" s="19" t="str">
        <f>IF('candidat 15'!C4="","",'candidat 15'!C4)</f>
        <v/>
      </c>
      <c r="D23" s="19" t="str">
        <f>IF('candidat 15'!C5="","",'candidat 15'!C5)</f>
        <v/>
      </c>
      <c r="E23" s="19" t="str">
        <f>IF('candidat 15'!E45="","",'candidat 15'!E45)</f>
        <v/>
      </c>
      <c r="F23" s="19" t="str">
        <f>IF('candidat 15'!E47="","",'candidat 15'!E47)</f>
        <v/>
      </c>
    </row>
    <row r="24" spans="2:6" ht="15.75" x14ac:dyDescent="0.25">
      <c r="B24" s="30" t="s">
        <v>57</v>
      </c>
      <c r="C24" s="19" t="str">
        <f>IF('candidat 16'!C4="","",'candidat 16'!C4)</f>
        <v/>
      </c>
      <c r="D24" s="19" t="str">
        <f>IF('candidat 16'!C5="","",'candidat 16'!C5)</f>
        <v/>
      </c>
      <c r="E24" s="19" t="str">
        <f>IF('candidat 16'!E45="","",'candidat 16'!E45)</f>
        <v/>
      </c>
      <c r="F24" s="19" t="str">
        <f>IF('candidat 16'!E47="","",'candidat 16'!E47)</f>
        <v/>
      </c>
    </row>
    <row r="25" spans="2:6" ht="15.75" x14ac:dyDescent="0.25">
      <c r="B25" s="30" t="s">
        <v>58</v>
      </c>
      <c r="C25" s="19" t="str">
        <f>IF('candidat 17'!C4="","",'candidat 17'!C4)</f>
        <v/>
      </c>
      <c r="D25" s="19" t="str">
        <f>IF('candidat 17'!C5="","",'candidat 17'!C5)</f>
        <v/>
      </c>
      <c r="E25" s="19" t="str">
        <f>IF('candidat 17'!E45="","",'candidat 17'!E45)</f>
        <v/>
      </c>
      <c r="F25" s="19" t="str">
        <f>IF('candidat 17'!E47="","",'candidat 17'!E47)</f>
        <v/>
      </c>
    </row>
    <row r="26" spans="2:6" ht="15.75" x14ac:dyDescent="0.25">
      <c r="B26" s="30" t="s">
        <v>59</v>
      </c>
      <c r="C26" s="19" t="str">
        <f>IF('candidat 18'!C4="","",'candidat 18'!C4)</f>
        <v/>
      </c>
      <c r="D26" s="19" t="str">
        <f>IF('candidat 18'!C5="","",'candidat 18'!C5)</f>
        <v/>
      </c>
      <c r="E26" s="19" t="str">
        <f>IF('candidat 18'!E45="","",'candidat 18'!E45)</f>
        <v/>
      </c>
      <c r="F26" s="19" t="str">
        <f>IF('candidat 18'!E47="","",'candidat 18'!E47)</f>
        <v/>
      </c>
    </row>
    <row r="27" spans="2:6" ht="15.75" x14ac:dyDescent="0.25">
      <c r="B27" s="30" t="s">
        <v>60</v>
      </c>
      <c r="C27" s="19" t="str">
        <f>IF('candidat 19'!C4="","",'candidat 19'!C4)</f>
        <v/>
      </c>
      <c r="D27" s="19" t="str">
        <f>IF('candidat 19'!C5="","",'candidat 19'!C5)</f>
        <v/>
      </c>
      <c r="E27" s="19" t="str">
        <f>IF('candidat 19'!E45="","",'candidat 19'!E45)</f>
        <v/>
      </c>
      <c r="F27" s="19" t="str">
        <f>IF('candidat 19'!E47="","",'candidat 19'!E47)</f>
        <v/>
      </c>
    </row>
    <row r="28" spans="2:6" ht="15.75" x14ac:dyDescent="0.25">
      <c r="B28" s="30" t="s">
        <v>61</v>
      </c>
      <c r="C28" s="19" t="str">
        <f>IF('candidat 20'!C4="","",'candidat 20'!C4)</f>
        <v/>
      </c>
      <c r="D28" s="19" t="str">
        <f>IF('candidat 20'!C5="","",'candidat 20'!C5)</f>
        <v/>
      </c>
      <c r="E28" s="19" t="str">
        <f>IF('candidat 20'!E45="","",'candidat 20'!E45)</f>
        <v/>
      </c>
      <c r="F28" s="19" t="str">
        <f>IF('candidat 20'!E47="","",'candidat 20'!E47)</f>
        <v/>
      </c>
    </row>
    <row r="29" spans="2:6" ht="15.75" x14ac:dyDescent="0.25">
      <c r="B29" s="30" t="s">
        <v>62</v>
      </c>
      <c r="C29" s="19" t="str">
        <f>IF('candidat 21'!C4="","",'candidat 21'!C4)</f>
        <v/>
      </c>
      <c r="D29" s="19" t="str">
        <f>IF('candidat 21'!C5="","",'candidat 21'!C5)</f>
        <v/>
      </c>
      <c r="E29" s="19" t="str">
        <f>IF('candidat 21'!E45="","",'candidat 21'!E45)</f>
        <v/>
      </c>
      <c r="F29" s="19" t="str">
        <f>IF('candidat 21'!E47="","",'candidat 21'!E47)</f>
        <v/>
      </c>
    </row>
    <row r="30" spans="2:6" ht="15.75" x14ac:dyDescent="0.25">
      <c r="B30" s="30" t="s">
        <v>63</v>
      </c>
      <c r="C30" s="19" t="str">
        <f>IF('candidat 22'!C4="","",'candidat 22'!C4)</f>
        <v/>
      </c>
      <c r="D30" s="19" t="str">
        <f>IF('candidat 22'!C5="","",'candidat 22'!C5)</f>
        <v/>
      </c>
      <c r="E30" s="19" t="str">
        <f>IF('candidat 22'!E45="","",'candidat 22'!E45)</f>
        <v/>
      </c>
      <c r="F30" s="19" t="str">
        <f>IF('candidat 22'!E47="","",'candidat 22'!E47)</f>
        <v/>
      </c>
    </row>
    <row r="31" spans="2:6" ht="15.75" x14ac:dyDescent="0.25">
      <c r="B31" s="30" t="s">
        <v>64</v>
      </c>
      <c r="C31" s="19" t="str">
        <f>IF('candidat 23'!C4="","",'candidat 23'!C4)</f>
        <v/>
      </c>
      <c r="D31" s="19" t="str">
        <f>IF('candidat 23'!C5="","",'candidat 23'!C5)</f>
        <v/>
      </c>
      <c r="E31" s="19" t="str">
        <f>IF('candidat 23'!E45="","",'candidat 23'!E45)</f>
        <v/>
      </c>
      <c r="F31" s="19" t="str">
        <f>IF('candidat 23'!E47="","",'candidat 23'!E47)</f>
        <v/>
      </c>
    </row>
    <row r="32" spans="2:6" ht="15.75" x14ac:dyDescent="0.25">
      <c r="B32" s="30" t="s">
        <v>65</v>
      </c>
      <c r="C32" s="19" t="str">
        <f>IF('candidat 24'!C4="","",'candidat 24'!C4)</f>
        <v/>
      </c>
      <c r="D32" s="19" t="str">
        <f>IF('candidat 24'!C5="","",'candidat 24'!C5)</f>
        <v/>
      </c>
      <c r="E32" s="19" t="str">
        <f>IF('candidat 24'!E45="","",'candidat 24'!E45)</f>
        <v/>
      </c>
      <c r="F32" s="19" t="str">
        <f>IF('candidat 24'!E47="","",'candidat 24'!E47)</f>
        <v/>
      </c>
    </row>
    <row r="33" spans="2:6" ht="15.75" x14ac:dyDescent="0.25">
      <c r="B33" s="30" t="s">
        <v>66</v>
      </c>
      <c r="C33" s="19" t="str">
        <f>IF('candidat 25'!C4="","",'candidat 25'!C4)</f>
        <v/>
      </c>
      <c r="D33" s="19" t="str">
        <f>IF('candidat 25'!C5="","",'candidat 25'!C5)</f>
        <v/>
      </c>
      <c r="E33" s="19" t="str">
        <f>IF('candidat 25'!E45="","",'candidat 25'!E45)</f>
        <v/>
      </c>
      <c r="F33" s="19" t="str">
        <f>IF('candidat 25'!E47="","",'candidat 25'!E47)</f>
        <v/>
      </c>
    </row>
    <row r="34" spans="2:6" x14ac:dyDescent="0.25">
      <c r="C34" s="14"/>
      <c r="D34" s="14"/>
    </row>
  </sheetData>
  <mergeCells count="4">
    <mergeCell ref="B3:G3"/>
    <mergeCell ref="B1:F1"/>
    <mergeCell ref="B2:F2"/>
    <mergeCell ref="B4:F4"/>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1:G1"/>
    <mergeCell ref="B23:D25"/>
    <mergeCell ref="E23:F23"/>
    <mergeCell ref="B28:G28"/>
    <mergeCell ref="C44:D44"/>
    <mergeCell ref="E24:F24"/>
    <mergeCell ref="E31:F31"/>
    <mergeCell ref="B30:D33"/>
    <mergeCell ref="E30:F30"/>
    <mergeCell ref="B8:G8"/>
    <mergeCell ref="B10:D12"/>
    <mergeCell ref="B14:D16"/>
    <mergeCell ref="B18:G19"/>
    <mergeCell ref="B21:G21"/>
    <mergeCell ref="C45:D45"/>
    <mergeCell ref="B35:G35"/>
    <mergeCell ref="B37:G38"/>
    <mergeCell ref="C40:D40"/>
    <mergeCell ref="C41:D41"/>
    <mergeCell ref="C42:D42"/>
    <mergeCell ref="C43:D4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1:G1"/>
    <mergeCell ref="B23:D25"/>
    <mergeCell ref="E23:F23"/>
    <mergeCell ref="B28:G28"/>
    <mergeCell ref="C44:D44"/>
    <mergeCell ref="E24:F24"/>
    <mergeCell ref="E31:F31"/>
    <mergeCell ref="B30:D33"/>
    <mergeCell ref="E30:F30"/>
    <mergeCell ref="B8:G8"/>
    <mergeCell ref="B10:D12"/>
    <mergeCell ref="B14:D16"/>
    <mergeCell ref="B18:G19"/>
    <mergeCell ref="B21:G21"/>
    <mergeCell ref="C45:D45"/>
    <mergeCell ref="B35:G35"/>
    <mergeCell ref="B37:G38"/>
    <mergeCell ref="C40:D40"/>
    <mergeCell ref="C41:D41"/>
    <mergeCell ref="C42:D42"/>
    <mergeCell ref="C43:D4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1:G1"/>
    <mergeCell ref="B23:D25"/>
    <mergeCell ref="E23:F23"/>
    <mergeCell ref="B28:G28"/>
    <mergeCell ref="C44:D44"/>
    <mergeCell ref="E24:F24"/>
    <mergeCell ref="E31:F31"/>
    <mergeCell ref="B30:D33"/>
    <mergeCell ref="E30:F30"/>
    <mergeCell ref="B8:G8"/>
    <mergeCell ref="B10:D12"/>
    <mergeCell ref="B14:D16"/>
    <mergeCell ref="B18:G19"/>
    <mergeCell ref="B21:G21"/>
    <mergeCell ref="C45:D45"/>
    <mergeCell ref="B35:G35"/>
    <mergeCell ref="B37:G38"/>
    <mergeCell ref="C40:D40"/>
    <mergeCell ref="C41:D41"/>
    <mergeCell ref="C42:D42"/>
    <mergeCell ref="C43:D4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_1"/>
  </protectedRanges>
  <mergeCells count="21">
    <mergeCell ref="B1:G1"/>
    <mergeCell ref="B8:G8"/>
    <mergeCell ref="B10:D12"/>
    <mergeCell ref="B14:D16"/>
    <mergeCell ref="B21:G21"/>
    <mergeCell ref="B18:G19"/>
    <mergeCell ref="C43:D43"/>
    <mergeCell ref="C44:D44"/>
    <mergeCell ref="C45:D45"/>
    <mergeCell ref="E24:F24"/>
    <mergeCell ref="E31:F31"/>
    <mergeCell ref="B23:D25"/>
    <mergeCell ref="E23:F23"/>
    <mergeCell ref="B28:G28"/>
    <mergeCell ref="B30:D33"/>
    <mergeCell ref="E30:F30"/>
    <mergeCell ref="B35:G35"/>
    <mergeCell ref="B37:G38"/>
    <mergeCell ref="C40:D40"/>
    <mergeCell ref="C41:D41"/>
    <mergeCell ref="C42:D4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1:G1"/>
    <mergeCell ref="B8:G8"/>
    <mergeCell ref="B10:D12"/>
    <mergeCell ref="B14:D16"/>
    <mergeCell ref="B21:G21"/>
    <mergeCell ref="B18:G19"/>
    <mergeCell ref="C44:D44"/>
    <mergeCell ref="C45:D45"/>
    <mergeCell ref="B35:G35"/>
    <mergeCell ref="B37:G38"/>
    <mergeCell ref="B23:D25"/>
    <mergeCell ref="E23:F23"/>
    <mergeCell ref="E24:F24"/>
    <mergeCell ref="B28:G28"/>
    <mergeCell ref="B30:D33"/>
    <mergeCell ref="E30:F30"/>
    <mergeCell ref="E31:F31"/>
    <mergeCell ref="C40:D40"/>
    <mergeCell ref="C41:D41"/>
    <mergeCell ref="C42:D42"/>
    <mergeCell ref="C43:D4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54"/>
  <sheetViews>
    <sheetView tabSelected="1" topLeftCell="A25" zoomScaleNormal="100" workbookViewId="0">
      <selection activeCell="I44" sqref="I44"/>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mergeCells count="21">
    <mergeCell ref="C45:D45"/>
    <mergeCell ref="B1:G1"/>
    <mergeCell ref="E24:F24"/>
    <mergeCell ref="E31:F31"/>
    <mergeCell ref="B8:G8"/>
    <mergeCell ref="B10:D12"/>
    <mergeCell ref="B14:D16"/>
    <mergeCell ref="B18:G19"/>
    <mergeCell ref="B21:G21"/>
    <mergeCell ref="B23:D25"/>
    <mergeCell ref="E23:F23"/>
    <mergeCell ref="B28:G28"/>
    <mergeCell ref="B30:D33"/>
    <mergeCell ref="E30:F30"/>
    <mergeCell ref="B35:G35"/>
    <mergeCell ref="B37:G38"/>
    <mergeCell ref="C40:D40"/>
    <mergeCell ref="C41:D41"/>
    <mergeCell ref="C42:D42"/>
    <mergeCell ref="C43:D43"/>
    <mergeCell ref="C44:D4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X54"/>
  <sheetViews>
    <sheetView topLeftCell="A24" workbookViewId="0">
      <selection activeCell="B37" sqref="B37:G38"/>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X54"/>
  <sheetViews>
    <sheetView topLeftCell="A4"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X54"/>
  <sheetViews>
    <sheetView topLeftCell="A24" workbookViewId="0">
      <selection activeCell="B37" sqref="B37:G38"/>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54"/>
  <sheetViews>
    <sheetView workbookViewId="0">
      <selection activeCell="B1" sqref="B1:G1"/>
    </sheetView>
  </sheetViews>
  <sheetFormatPr baseColWidth="10" defaultColWidth="11.42578125" defaultRowHeight="15" x14ac:dyDescent="0.25"/>
  <cols>
    <col min="1" max="1" width="1.42578125" customWidth="1"/>
    <col min="2" max="2" width="54.42578125" customWidth="1"/>
    <col min="3" max="3" width="28.42578125" customWidth="1"/>
    <col min="4" max="4" width="18.140625" bestFit="1" customWidth="1"/>
    <col min="5" max="5" width="28.85546875" bestFit="1" customWidth="1"/>
    <col min="6" max="6" width="25.28515625" customWidth="1"/>
    <col min="7" max="7" width="29.28515625" bestFit="1" customWidth="1"/>
    <col min="8" max="9" width="11.42578125" style="14"/>
    <col min="10" max="10" width="8.140625" style="14" bestFit="1" customWidth="1"/>
    <col min="11" max="11" width="33.28515625" style="14" customWidth="1"/>
    <col min="12" max="12" width="22" style="14" customWidth="1"/>
    <col min="13" max="13" width="23.7109375" style="14" customWidth="1"/>
    <col min="14" max="24" width="11.42578125" style="14"/>
  </cols>
  <sheetData>
    <row r="1" spans="2:13" ht="46.5" customHeight="1" x14ac:dyDescent="0.25">
      <c r="B1" s="48" t="s">
        <v>68</v>
      </c>
      <c r="C1" s="48"/>
      <c r="D1" s="48"/>
      <c r="E1" s="48"/>
      <c r="F1" s="48"/>
      <c r="G1" s="48"/>
    </row>
    <row r="2" spans="2:13" ht="21" x14ac:dyDescent="0.35">
      <c r="B2" s="15" t="s">
        <v>56</v>
      </c>
      <c r="C2" s="22"/>
      <c r="D2" s="22"/>
      <c r="E2" s="22"/>
      <c r="F2" s="22"/>
      <c r="G2" s="22"/>
    </row>
    <row r="4" spans="2:13" ht="18.75" customHeight="1" x14ac:dyDescent="0.25">
      <c r="B4" s="24" t="s">
        <v>19</v>
      </c>
      <c r="C4" s="27"/>
      <c r="D4" s="20"/>
      <c r="E4" s="20"/>
      <c r="F4" s="20"/>
      <c r="G4" s="20"/>
    </row>
    <row r="5" spans="2:13" ht="18.75" customHeight="1" x14ac:dyDescent="0.25">
      <c r="B5" s="24" t="s">
        <v>37</v>
      </c>
      <c r="C5" s="28"/>
      <c r="D5" s="21"/>
      <c r="E5" s="21"/>
      <c r="F5" s="21"/>
      <c r="G5" s="21"/>
    </row>
    <row r="6" spans="2:13" ht="8.25" customHeight="1" x14ac:dyDescent="0.25"/>
    <row r="7" spans="2:13" ht="6" customHeight="1" x14ac:dyDescent="0.25"/>
    <row r="8" spans="2:13" ht="21" customHeight="1" thickBot="1" x14ac:dyDescent="0.3">
      <c r="B8" s="50" t="s">
        <v>17</v>
      </c>
      <c r="C8" s="50"/>
      <c r="D8" s="50"/>
      <c r="E8" s="50"/>
      <c r="F8" s="50"/>
      <c r="G8" s="50"/>
    </row>
    <row r="9" spans="2:13" ht="6" customHeight="1" x14ac:dyDescent="0.25">
      <c r="B9" s="2"/>
      <c r="C9" s="2"/>
      <c r="D9" s="2"/>
      <c r="E9" s="2"/>
      <c r="F9" s="2"/>
      <c r="G9" s="2"/>
    </row>
    <row r="10" spans="2:13" ht="35.25" customHeight="1" x14ac:dyDescent="0.25">
      <c r="B10" s="51" t="s">
        <v>51</v>
      </c>
      <c r="C10" s="51"/>
      <c r="D10" s="52"/>
      <c r="E10" s="23" t="s">
        <v>53</v>
      </c>
      <c r="F10" s="23" t="s">
        <v>5</v>
      </c>
      <c r="G10" s="23" t="s">
        <v>1</v>
      </c>
      <c r="H10" s="17"/>
      <c r="I10" s="17"/>
      <c r="J10" s="3"/>
      <c r="K10" s="4" t="s">
        <v>2</v>
      </c>
      <c r="L10" s="1" t="s">
        <v>40</v>
      </c>
      <c r="M10" s="1" t="s">
        <v>39</v>
      </c>
    </row>
    <row r="11" spans="2:13" ht="19.5" x14ac:dyDescent="0.4">
      <c r="B11" s="51"/>
      <c r="C11" s="51"/>
      <c r="D11" s="52"/>
      <c r="E11" s="5" t="s">
        <v>6</v>
      </c>
      <c r="F11" s="18"/>
      <c r="G11" s="18"/>
      <c r="J11" s="6" t="s">
        <v>6</v>
      </c>
      <c r="K11" s="1" t="str">
        <f>IF(AND(L11="Pas d'information",M11="Pas d'information"),"Pas d'information",IF(L11&lt;&gt;"Pas d'information",L11,M11))</f>
        <v>Pas d'information</v>
      </c>
      <c r="L11" s="1" t="str">
        <f>IF(F11="","Pas d'information",IF(G11&lt;5,10*(1-(F11-0.5)/5),10*(1-(F11-0.5)/G11)))</f>
        <v>Pas d'information</v>
      </c>
      <c r="M11" s="1" t="str">
        <f>IF(F15="","Pas d'information",(5+2*(F15-G15)))</f>
        <v>Pas d'information</v>
      </c>
    </row>
    <row r="12" spans="2:13" ht="19.5" x14ac:dyDescent="0.4">
      <c r="B12" s="51"/>
      <c r="C12" s="51"/>
      <c r="D12" s="52"/>
      <c r="E12" s="5" t="s">
        <v>7</v>
      </c>
      <c r="F12" s="18"/>
      <c r="G12" s="18"/>
      <c r="J12" s="6" t="s">
        <v>7</v>
      </c>
      <c r="K12" s="1" t="str">
        <f>IF(AND(L12="Pas d'information",M12="Pas d'information"),"Pas d'information",IF(L12&lt;&gt;"Pas d'information",L12,M12))</f>
        <v>Pas d'information</v>
      </c>
      <c r="L12" s="1" t="str">
        <f>IF(F12="","Pas d'information",IF(G12&lt;5,10*(1-((F12-0.5)/5)),10*(1-((F12-0.5)/G12))))</f>
        <v>Pas d'information</v>
      </c>
      <c r="M12" s="1" t="str">
        <f>IF(F16="","Pas d'information",(5+2*(F16-G16)))</f>
        <v>Pas d'information</v>
      </c>
    </row>
    <row r="13" spans="2:13" ht="18.75" customHeight="1" x14ac:dyDescent="0.35">
      <c r="B13" s="29" t="s">
        <v>50</v>
      </c>
      <c r="J13" s="1"/>
      <c r="K13" s="1"/>
      <c r="L13" s="1"/>
      <c r="M13" s="1"/>
    </row>
    <row r="14" spans="2:13" ht="33" customHeight="1" x14ac:dyDescent="0.25">
      <c r="B14" s="51" t="s">
        <v>52</v>
      </c>
      <c r="C14" s="51"/>
      <c r="D14" s="52"/>
      <c r="E14" s="23" t="s">
        <v>53</v>
      </c>
      <c r="F14" s="23" t="s">
        <v>4</v>
      </c>
      <c r="G14" s="23" t="s">
        <v>3</v>
      </c>
      <c r="J14" s="1"/>
      <c r="K14" s="1"/>
      <c r="L14" s="1"/>
      <c r="M14" s="1"/>
    </row>
    <row r="15" spans="2:13" ht="19.5" x14ac:dyDescent="0.4">
      <c r="B15" s="51"/>
      <c r="C15" s="51"/>
      <c r="D15" s="52"/>
      <c r="E15" s="5" t="s">
        <v>6</v>
      </c>
      <c r="F15" s="18"/>
      <c r="G15" s="18"/>
      <c r="H15" s="17"/>
      <c r="I15" s="17"/>
    </row>
    <row r="16" spans="2:13" ht="16.5" customHeight="1" x14ac:dyDescent="0.4">
      <c r="B16" s="51"/>
      <c r="C16" s="51"/>
      <c r="D16" s="52"/>
      <c r="E16" s="5" t="s">
        <v>7</v>
      </c>
      <c r="F16" s="18"/>
      <c r="G16" s="18"/>
    </row>
    <row r="18" spans="2:7" ht="9" customHeight="1" x14ac:dyDescent="0.25">
      <c r="B18" s="53" t="s">
        <v>18</v>
      </c>
      <c r="C18" s="53"/>
      <c r="D18" s="53"/>
      <c r="E18" s="53"/>
      <c r="F18" s="53"/>
      <c r="G18" s="53"/>
    </row>
    <row r="19" spans="2:7" ht="9" customHeight="1" x14ac:dyDescent="0.25">
      <c r="B19" s="53"/>
      <c r="C19" s="53"/>
      <c r="D19" s="53"/>
      <c r="E19" s="53"/>
      <c r="F19" s="53"/>
      <c r="G19" s="53"/>
    </row>
    <row r="20" spans="2:7" x14ac:dyDescent="0.25">
      <c r="D20" s="8"/>
      <c r="E20" s="9"/>
    </row>
    <row r="21" spans="2:7" ht="21" customHeight="1" thickBot="1" x14ac:dyDescent="0.3">
      <c r="B21" s="50" t="s">
        <v>35</v>
      </c>
      <c r="C21" s="50"/>
      <c r="D21" s="50"/>
      <c r="E21" s="50"/>
      <c r="F21" s="50"/>
      <c r="G21" s="50"/>
    </row>
    <row r="22" spans="2:7" ht="8.25" customHeight="1" x14ac:dyDescent="0.25">
      <c r="B22" s="10"/>
      <c r="C22" s="10"/>
      <c r="D22" s="10"/>
      <c r="E22" s="11"/>
    </row>
    <row r="23" spans="2:7" ht="23.25" customHeight="1" x14ac:dyDescent="0.25">
      <c r="B23" s="51" t="s">
        <v>55</v>
      </c>
      <c r="C23" s="51"/>
      <c r="D23" s="51"/>
      <c r="E23" s="54" t="s">
        <v>8</v>
      </c>
      <c r="F23" s="54"/>
    </row>
    <row r="24" spans="2:7" ht="22.5" customHeight="1" x14ac:dyDescent="0.25">
      <c r="B24" s="51"/>
      <c r="C24" s="51"/>
      <c r="D24" s="51"/>
      <c r="E24" s="49"/>
      <c r="F24" s="49"/>
    </row>
    <row r="25" spans="2:7" ht="5.25" customHeight="1" x14ac:dyDescent="0.25">
      <c r="B25" s="51"/>
      <c r="C25" s="51"/>
      <c r="D25" s="51"/>
    </row>
    <row r="26" spans="2:7" x14ac:dyDescent="0.25">
      <c r="B26" s="12"/>
      <c r="E26" s="13"/>
    </row>
    <row r="28" spans="2:7" ht="21" customHeight="1" thickBot="1" x14ac:dyDescent="0.3">
      <c r="B28" s="50" t="s">
        <v>36</v>
      </c>
      <c r="C28" s="50"/>
      <c r="D28" s="50"/>
      <c r="E28" s="50"/>
      <c r="F28" s="50"/>
      <c r="G28" s="50"/>
    </row>
    <row r="29" spans="2:7" ht="8.25" customHeight="1" x14ac:dyDescent="0.25">
      <c r="B29" s="10"/>
      <c r="C29" s="10"/>
      <c r="D29" s="10"/>
      <c r="E29" s="13"/>
    </row>
    <row r="30" spans="2:7" ht="15.75" customHeight="1" x14ac:dyDescent="0.25">
      <c r="B30" s="51" t="s">
        <v>54</v>
      </c>
      <c r="C30" s="51"/>
      <c r="D30" s="51"/>
      <c r="E30" s="54" t="s">
        <v>9</v>
      </c>
      <c r="F30" s="54"/>
    </row>
    <row r="31" spans="2:7" ht="15.75" customHeight="1" x14ac:dyDescent="0.25">
      <c r="B31" s="51"/>
      <c r="C31" s="51"/>
      <c r="D31" s="51"/>
      <c r="E31" s="49"/>
      <c r="F31" s="49"/>
    </row>
    <row r="32" spans="2:7" ht="15" customHeight="1" x14ac:dyDescent="0.25">
      <c r="B32" s="51"/>
      <c r="C32" s="51"/>
      <c r="D32" s="51"/>
      <c r="E32" s="13"/>
    </row>
    <row r="33" spans="2:13" x14ac:dyDescent="0.25">
      <c r="B33" s="51"/>
      <c r="C33" s="51"/>
      <c r="D33" s="51"/>
      <c r="E33" s="13"/>
    </row>
    <row r="35" spans="2:13" ht="23.25" customHeight="1" thickBot="1" x14ac:dyDescent="0.3">
      <c r="B35" s="55" t="s">
        <v>10</v>
      </c>
      <c r="C35" s="55"/>
      <c r="D35" s="55"/>
      <c r="E35" s="55"/>
      <c r="F35" s="55"/>
      <c r="G35" s="55"/>
    </row>
    <row r="36" spans="2:13" ht="6.75" customHeight="1" x14ac:dyDescent="0.25">
      <c r="B36" s="2"/>
      <c r="C36" s="2"/>
      <c r="D36" s="2"/>
      <c r="E36" s="2"/>
      <c r="F36" s="2"/>
      <c r="G36" s="2"/>
    </row>
    <row r="37" spans="2:13" ht="43.5" customHeight="1" x14ac:dyDescent="0.25">
      <c r="B37" s="56" t="s">
        <v>67</v>
      </c>
      <c r="C37" s="56"/>
      <c r="D37" s="56"/>
      <c r="E37" s="56"/>
      <c r="F37" s="56"/>
      <c r="G37" s="56"/>
    </row>
    <row r="38" spans="2:13" ht="35.25" customHeight="1" x14ac:dyDescent="0.25">
      <c r="B38" s="56"/>
      <c r="C38" s="56"/>
      <c r="D38" s="56"/>
      <c r="E38" s="56"/>
      <c r="F38" s="56"/>
      <c r="G38" s="56"/>
    </row>
    <row r="40" spans="2:13" ht="15.75" x14ac:dyDescent="0.25">
      <c r="C40" s="42" t="s">
        <v>0</v>
      </c>
      <c r="D40" s="43"/>
      <c r="E40" s="32" t="s">
        <v>11</v>
      </c>
      <c r="F40" s="1" t="s">
        <v>16</v>
      </c>
      <c r="G40" s="1"/>
    </row>
    <row r="41" spans="2:13" ht="15.75" x14ac:dyDescent="0.25">
      <c r="C41" s="44" t="s">
        <v>20</v>
      </c>
      <c r="D41" s="45"/>
      <c r="E41" s="36" t="str">
        <f>IF(K11="Pas d'information","Pas d'information",IF(K11&lt;0,0,IF(K11&gt;10,10,K11)))</f>
        <v>Pas d'information</v>
      </c>
      <c r="G41" s="1"/>
      <c r="K41" s="7">
        <f>IF(E41&lt;&gt;"Pas d'information",E41,0)</f>
        <v>0</v>
      </c>
      <c r="L41" s="7">
        <f>IF(E41="Pas d'information",0,1)</f>
        <v>0</v>
      </c>
      <c r="M41" s="1">
        <f>K41*L41</f>
        <v>0</v>
      </c>
    </row>
    <row r="42" spans="2:13" ht="15.75" x14ac:dyDescent="0.25">
      <c r="C42" s="44" t="s">
        <v>21</v>
      </c>
      <c r="D42" s="45"/>
      <c r="E42" s="36" t="str">
        <f>IF(K12="Pas d'information","Pas d'information",IF(K12&lt;0,0,IF(K12&gt;10,10,K12)))</f>
        <v>Pas d'information</v>
      </c>
      <c r="G42" s="1"/>
      <c r="K42" s="7">
        <f>IF(E42&lt;&gt;"Pas d'information",E42,0)</f>
        <v>0</v>
      </c>
      <c r="L42" s="7">
        <f>IF(E42="Pas d'information",0,3)</f>
        <v>0</v>
      </c>
      <c r="M42" s="1">
        <f t="shared" ref="M42:M44" si="0">K42*L42</f>
        <v>0</v>
      </c>
    </row>
    <row r="43" spans="2:13" ht="15.75" x14ac:dyDescent="0.25">
      <c r="C43" s="44" t="s">
        <v>12</v>
      </c>
      <c r="D43" s="45"/>
      <c r="E43" s="36" t="str">
        <f>IF(E24="","Pas d'information",E24)</f>
        <v>Pas d'information</v>
      </c>
      <c r="G43" s="1"/>
      <c r="K43" s="7" t="str">
        <f t="shared" ref="K43:K44" si="1">IF(E43&lt;&gt;"Pas d'information sur ce critère",E43,0)</f>
        <v>Pas d'information</v>
      </c>
      <c r="L43" s="7">
        <f>IF(E43="Pas d'information sur ce critère",0,1)</f>
        <v>1</v>
      </c>
      <c r="M43" s="1" t="e">
        <f t="shared" si="0"/>
        <v>#VALUE!</v>
      </c>
    </row>
    <row r="44" spans="2:13" ht="15.75" x14ac:dyDescent="0.25">
      <c r="C44" s="44" t="s">
        <v>13</v>
      </c>
      <c r="D44" s="45"/>
      <c r="E44" s="36" t="str">
        <f>IF(E31="","Pas d'information",E31)</f>
        <v>Pas d'information</v>
      </c>
      <c r="G44" s="1"/>
      <c r="K44" s="7" t="str">
        <f t="shared" si="1"/>
        <v>Pas d'information</v>
      </c>
      <c r="L44" s="7">
        <f>IF(E44="Pas d'information sur ce critère",0,2)</f>
        <v>2</v>
      </c>
      <c r="M44" s="1" t="e">
        <f t="shared" si="0"/>
        <v>#VALUE!</v>
      </c>
    </row>
    <row r="45" spans="2:13" ht="15.75" x14ac:dyDescent="0.25">
      <c r="C45" s="46" t="s">
        <v>14</v>
      </c>
      <c r="D45" s="47"/>
      <c r="E45" s="33" t="str">
        <f>IF(ISERROR(M46),"",M46)</f>
        <v/>
      </c>
      <c r="G45" s="1"/>
      <c r="K45" s="7"/>
      <c r="L45" s="7">
        <f>SUM(L41:L44)</f>
        <v>3</v>
      </c>
      <c r="M45" s="7" t="e">
        <f>SUM(M41:M44)</f>
        <v>#VALUE!</v>
      </c>
    </row>
    <row r="46" spans="2:13" ht="15.75" x14ac:dyDescent="0.25">
      <c r="C46" s="30"/>
      <c r="D46" s="30"/>
      <c r="E46" s="30"/>
      <c r="G46" s="1"/>
      <c r="K46" s="1"/>
      <c r="L46" s="1"/>
      <c r="M46" s="7" t="e">
        <f>M45/L45</f>
        <v>#VALUE!</v>
      </c>
    </row>
    <row r="47" spans="2:13" ht="15.75" x14ac:dyDescent="0.25">
      <c r="C47" s="30"/>
      <c r="D47" s="34" t="s">
        <v>15</v>
      </c>
      <c r="E47" s="35" t="str">
        <f>IF(E44=0,"NON ADMISSIBLE",IF(E45="","",IF(M46&lt;5,"NON ADMISSIBLE","ADMISSIBLE")))</f>
        <v/>
      </c>
      <c r="G47" s="1"/>
    </row>
    <row r="48" spans="2:13" x14ac:dyDescent="0.25">
      <c r="G48" s="1"/>
    </row>
    <row r="49" spans="7:7" x14ac:dyDescent="0.25">
      <c r="G49" s="1"/>
    </row>
    <row r="50" spans="7:7" x14ac:dyDescent="0.25">
      <c r="G50" s="1"/>
    </row>
    <row r="51" spans="7:7" x14ac:dyDescent="0.25">
      <c r="G51" s="1"/>
    </row>
    <row r="52" spans="7:7" x14ac:dyDescent="0.25">
      <c r="G52" s="1"/>
    </row>
    <row r="53" spans="7:7" x14ac:dyDescent="0.25">
      <c r="G53" s="1"/>
    </row>
    <row r="54" spans="7:7" x14ac:dyDescent="0.25">
      <c r="G54" s="1"/>
    </row>
  </sheetData>
  <protectedRanges>
    <protectedRange algorithmName="SHA-512" hashValue="37aOFQ8aaiSkFBZYwrPJAzBZ3n4WzfC8JM4P4jSnArNZVgT4zefmtRdpbk2hvQuZx/EmtwegmaoaHujKeNOEAA==" saltValue="5Pya7QM0FpZl1wbPtEpPeQ==" spinCount="100000" sqref="H1:S1048576" name="Plage1_2"/>
  </protectedRanges>
  <mergeCells count="21">
    <mergeCell ref="C43:D43"/>
    <mergeCell ref="C44:D44"/>
    <mergeCell ref="C45:D45"/>
    <mergeCell ref="B1:G1"/>
    <mergeCell ref="B8:G8"/>
    <mergeCell ref="B10:D12"/>
    <mergeCell ref="B14:D16"/>
    <mergeCell ref="B18:G19"/>
    <mergeCell ref="B21:G21"/>
    <mergeCell ref="B23:D25"/>
    <mergeCell ref="E23:F23"/>
    <mergeCell ref="B28:G28"/>
    <mergeCell ref="B30:D33"/>
    <mergeCell ref="E30:F30"/>
    <mergeCell ref="E24:F24"/>
    <mergeCell ref="E31:F31"/>
    <mergeCell ref="B35:G35"/>
    <mergeCell ref="B37:G38"/>
    <mergeCell ref="C40:D40"/>
    <mergeCell ref="C41:D41"/>
    <mergeCell ref="C42:D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26</vt:i4>
      </vt:variant>
    </vt:vector>
  </HeadingPairs>
  <TitlesOfParts>
    <vt:vector size="26" baseType="lpstr">
      <vt:lpstr>Synthèse</vt:lpstr>
      <vt:lpstr>candidat 1</vt:lpstr>
      <vt:lpstr>candidat 2</vt:lpstr>
      <vt:lpstr>candidat 3</vt:lpstr>
      <vt:lpstr>candidat 4</vt:lpstr>
      <vt:lpstr>candidat 5</vt:lpstr>
      <vt:lpstr>candidat 6</vt:lpstr>
      <vt:lpstr>candidat 7</vt:lpstr>
      <vt:lpstr>candidat 8</vt:lpstr>
      <vt:lpstr>candidat 9</vt:lpstr>
      <vt:lpstr>candidat 10</vt:lpstr>
      <vt:lpstr>candidat 11</vt:lpstr>
      <vt:lpstr>candidat 12</vt:lpstr>
      <vt:lpstr>candidat 13</vt:lpstr>
      <vt:lpstr>candidat 14</vt:lpstr>
      <vt:lpstr>candidat 15</vt:lpstr>
      <vt:lpstr>candidat 16</vt:lpstr>
      <vt:lpstr>candidat 17</vt:lpstr>
      <vt:lpstr>candidat 18</vt:lpstr>
      <vt:lpstr>candidat 19</vt:lpstr>
      <vt:lpstr>candidat 20</vt:lpstr>
      <vt:lpstr>candidat 21</vt:lpstr>
      <vt:lpstr>candidat 22</vt:lpstr>
      <vt:lpstr>candidat 23</vt:lpstr>
      <vt:lpstr>candidat 24</vt:lpstr>
      <vt:lpstr>candidat 25</vt:lpstr>
    </vt:vector>
  </TitlesOfParts>
  <Company>Agrocampus Ouest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VAAME</dc:creator>
  <cp:lastModifiedBy>Brigitte Brou Mallet</cp:lastModifiedBy>
  <dcterms:created xsi:type="dcterms:W3CDTF">2018-02-21T14:15:36Z</dcterms:created>
  <dcterms:modified xsi:type="dcterms:W3CDTF">2023-03-21T10:41:08Z</dcterms:modified>
</cp:coreProperties>
</file>