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X:\PRESIDENCE\Recherche\3- POLDOC -Pôle Doctoral\ED VAAME\CONCOURS CDE\2026\"/>
    </mc:Choice>
  </mc:AlternateContent>
  <xr:revisionPtr revIDLastSave="0" documentId="13_ncr:1_{48D06582-018D-4E3E-A428-279E4449FF22}" xr6:coauthVersionLast="47" xr6:coauthVersionMax="47" xr10:uidLastSave="{00000000-0000-0000-0000-000000000000}"/>
  <bookViews>
    <workbookView xWindow="-25320" yWindow="420" windowWidth="25440" windowHeight="15270" tabRatio="776" activeTab="11" xr2:uid="{00000000-000D-0000-FFFF-FFFF00000000}"/>
  </bookViews>
  <sheets>
    <sheet name="Synthèse" sheetId="11" r:id="rId1"/>
    <sheet name="candidat 1" sheetId="1" r:id="rId2"/>
    <sheet name="candidat 2" sheetId="28" r:id="rId3"/>
    <sheet name="candidat 3" sheetId="29" r:id="rId4"/>
    <sheet name="candidat 4" sheetId="30" r:id="rId5"/>
    <sheet name="candidat 5" sheetId="31" r:id="rId6"/>
    <sheet name="candidat 6" sheetId="32" r:id="rId7"/>
    <sheet name="candidat 7" sheetId="33" r:id="rId8"/>
    <sheet name="candidat 8" sheetId="34" r:id="rId9"/>
    <sheet name="candidat 9" sheetId="35" r:id="rId10"/>
    <sheet name="candidat 10" sheetId="36" r:id="rId11"/>
    <sheet name="candidat 11" sheetId="37" r:id="rId12"/>
    <sheet name="candidat 12" sheetId="38" r:id="rId13"/>
    <sheet name="candidat 13" sheetId="39" r:id="rId14"/>
    <sheet name="candidat 14" sheetId="40" r:id="rId15"/>
    <sheet name="candidat 15" sheetId="41" r:id="rId1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4" i="41" l="1"/>
  <c r="K44" i="41"/>
  <c r="M44" i="41" s="1"/>
  <c r="E44" i="41"/>
  <c r="E43" i="41"/>
  <c r="L43" i="41" s="1"/>
  <c r="M12" i="41"/>
  <c r="L12" i="41"/>
  <c r="K12" i="41" s="1"/>
  <c r="E42" i="41" s="1"/>
  <c r="M11" i="41"/>
  <c r="L11" i="41"/>
  <c r="K11" i="41" s="1"/>
  <c r="E41" i="41" s="1"/>
  <c r="E44" i="40"/>
  <c r="L44" i="40" s="1"/>
  <c r="E43" i="40"/>
  <c r="L43" i="40" s="1"/>
  <c r="M12" i="40"/>
  <c r="L12" i="40"/>
  <c r="K12" i="40" s="1"/>
  <c r="E42" i="40" s="1"/>
  <c r="M11" i="40"/>
  <c r="L11" i="40"/>
  <c r="K11" i="40"/>
  <c r="E41" i="40" s="1"/>
  <c r="E44" i="39"/>
  <c r="E43" i="39"/>
  <c r="L43" i="39" s="1"/>
  <c r="M12" i="39"/>
  <c r="K12" i="39" s="1"/>
  <c r="E42" i="39" s="1"/>
  <c r="L12" i="39"/>
  <c r="M11" i="39"/>
  <c r="L11" i="39"/>
  <c r="K11" i="39" s="1"/>
  <c r="E41" i="39" s="1"/>
  <c r="E44" i="38"/>
  <c r="E43" i="38"/>
  <c r="L43" i="38" s="1"/>
  <c r="M12" i="38"/>
  <c r="K12" i="38" s="1"/>
  <c r="E42" i="38" s="1"/>
  <c r="L12" i="38"/>
  <c r="M11" i="38"/>
  <c r="L11" i="38"/>
  <c r="K11" i="38" s="1"/>
  <c r="E41" i="38" s="1"/>
  <c r="E44" i="37"/>
  <c r="L44" i="37" s="1"/>
  <c r="L43" i="37"/>
  <c r="E43" i="37"/>
  <c r="K43" i="37" s="1"/>
  <c r="M43" i="37" s="1"/>
  <c r="M12" i="37"/>
  <c r="K12" i="37" s="1"/>
  <c r="E42" i="37" s="1"/>
  <c r="L12" i="37"/>
  <c r="M11" i="37"/>
  <c r="L11" i="37"/>
  <c r="K11" i="37"/>
  <c r="E41" i="37" s="1"/>
  <c r="E44" i="36"/>
  <c r="L43" i="36"/>
  <c r="E43" i="36"/>
  <c r="K43" i="36" s="1"/>
  <c r="M43" i="36" s="1"/>
  <c r="M12" i="36"/>
  <c r="K12" i="36" s="1"/>
  <c r="E42" i="36" s="1"/>
  <c r="L12" i="36"/>
  <c r="M11" i="36"/>
  <c r="L11" i="36"/>
  <c r="K11" i="36"/>
  <c r="E41" i="36" s="1"/>
  <c r="E44" i="35"/>
  <c r="K43" i="35"/>
  <c r="E43" i="35"/>
  <c r="L43" i="35" s="1"/>
  <c r="M12" i="35"/>
  <c r="L12" i="35"/>
  <c r="K12" i="35" s="1"/>
  <c r="E42" i="35" s="1"/>
  <c r="M11" i="35"/>
  <c r="L11" i="35"/>
  <c r="K11" i="35" s="1"/>
  <c r="E41" i="35" s="1"/>
  <c r="E44" i="34"/>
  <c r="L43" i="34"/>
  <c r="E43" i="34"/>
  <c r="K43" i="34" s="1"/>
  <c r="M43" i="34" s="1"/>
  <c r="M12" i="34"/>
  <c r="K12" i="34" s="1"/>
  <c r="E42" i="34" s="1"/>
  <c r="L12" i="34"/>
  <c r="M11" i="34"/>
  <c r="L11" i="34"/>
  <c r="K11" i="34" s="1"/>
  <c r="E41" i="34" s="1"/>
  <c r="E44" i="33"/>
  <c r="L43" i="33"/>
  <c r="E43" i="33"/>
  <c r="K43" i="33" s="1"/>
  <c r="M43" i="33" s="1"/>
  <c r="M12" i="33"/>
  <c r="K12" i="33" s="1"/>
  <c r="E42" i="33" s="1"/>
  <c r="L12" i="33"/>
  <c r="M11" i="33"/>
  <c r="K11" i="33" s="1"/>
  <c r="E41" i="33" s="1"/>
  <c r="L11" i="33"/>
  <c r="L44" i="32"/>
  <c r="K44" i="32"/>
  <c r="M44" i="32" s="1"/>
  <c r="E44" i="32"/>
  <c r="E43" i="32"/>
  <c r="L43" i="32" s="1"/>
  <c r="M12" i="32"/>
  <c r="L12" i="32"/>
  <c r="K12" i="32" s="1"/>
  <c r="E42" i="32" s="1"/>
  <c r="M11" i="32"/>
  <c r="L11" i="32"/>
  <c r="K11" i="32" s="1"/>
  <c r="E41" i="32" s="1"/>
  <c r="E44" i="31"/>
  <c r="E43" i="31"/>
  <c r="L43" i="31" s="1"/>
  <c r="M12" i="31"/>
  <c r="L12" i="31"/>
  <c r="K12" i="31"/>
  <c r="E42" i="31" s="1"/>
  <c r="M11" i="31"/>
  <c r="L11" i="31"/>
  <c r="K11" i="31" s="1"/>
  <c r="E41" i="31" s="1"/>
  <c r="E44" i="30"/>
  <c r="E43" i="30"/>
  <c r="L43" i="30" s="1"/>
  <c r="M12" i="30"/>
  <c r="K12" i="30" s="1"/>
  <c r="E42" i="30" s="1"/>
  <c r="L12" i="30"/>
  <c r="M11" i="30"/>
  <c r="L11" i="30"/>
  <c r="K11" i="30" s="1"/>
  <c r="E41" i="30" s="1"/>
  <c r="E44" i="29"/>
  <c r="E43" i="29"/>
  <c r="L43" i="29" s="1"/>
  <c r="M12" i="29"/>
  <c r="L12" i="29"/>
  <c r="K12" i="29" s="1"/>
  <c r="E42" i="29" s="1"/>
  <c r="M11" i="29"/>
  <c r="L11" i="29"/>
  <c r="K11" i="29" s="1"/>
  <c r="E41" i="29" s="1"/>
  <c r="E44" i="28"/>
  <c r="E43" i="28"/>
  <c r="L43" i="28" s="1"/>
  <c r="M12" i="28"/>
  <c r="K12" i="28" s="1"/>
  <c r="E42" i="28" s="1"/>
  <c r="L12" i="28"/>
  <c r="M11" i="28"/>
  <c r="L11" i="28"/>
  <c r="K11" i="28" s="1"/>
  <c r="E41" i="28" s="1"/>
  <c r="M12" i="1"/>
  <c r="M11" i="1"/>
  <c r="L11" i="1"/>
  <c r="L12" i="1"/>
  <c r="C25" i="11"/>
  <c r="C24" i="11"/>
  <c r="D33" i="11"/>
  <c r="C33" i="11"/>
  <c r="D32" i="11"/>
  <c r="C32" i="11"/>
  <c r="D31" i="11"/>
  <c r="C31" i="11"/>
  <c r="D30" i="11"/>
  <c r="C30" i="11"/>
  <c r="D29" i="11"/>
  <c r="C29" i="11"/>
  <c r="D28" i="11"/>
  <c r="C28" i="11"/>
  <c r="D27" i="11"/>
  <c r="C27" i="11"/>
  <c r="D24" i="11"/>
  <c r="D25" i="11"/>
  <c r="D26" i="11"/>
  <c r="C26" i="11"/>
  <c r="D23" i="11"/>
  <c r="C23" i="11"/>
  <c r="L41" i="41" l="1"/>
  <c r="L45" i="41" s="1"/>
  <c r="K41" i="41"/>
  <c r="K42" i="41"/>
  <c r="L42" i="41"/>
  <c r="K43" i="41"/>
  <c r="M43" i="41" s="1"/>
  <c r="K41" i="40"/>
  <c r="L41" i="40"/>
  <c r="L45" i="40" s="1"/>
  <c r="L42" i="40"/>
  <c r="K42" i="40"/>
  <c r="M42" i="40" s="1"/>
  <c r="K44" i="40"/>
  <c r="M44" i="40" s="1"/>
  <c r="K43" i="40"/>
  <c r="M43" i="40" s="1"/>
  <c r="L41" i="39"/>
  <c r="K41" i="39"/>
  <c r="M41" i="39" s="1"/>
  <c r="L42" i="39"/>
  <c r="K42" i="39"/>
  <c r="M42" i="39" s="1"/>
  <c r="K44" i="39"/>
  <c r="M44" i="39" s="1"/>
  <c r="L44" i="39"/>
  <c r="K43" i="39"/>
  <c r="M43" i="39" s="1"/>
  <c r="L41" i="38"/>
  <c r="L45" i="38" s="1"/>
  <c r="K41" i="38"/>
  <c r="L42" i="38"/>
  <c r="K42" i="38"/>
  <c r="M42" i="38" s="1"/>
  <c r="K44" i="38"/>
  <c r="M44" i="38" s="1"/>
  <c r="L44" i="38"/>
  <c r="K43" i="38"/>
  <c r="M43" i="38" s="1"/>
  <c r="K41" i="37"/>
  <c r="L41" i="37"/>
  <c r="L45" i="37" s="1"/>
  <c r="L42" i="37"/>
  <c r="K42" i="37"/>
  <c r="M42" i="37" s="1"/>
  <c r="K44" i="37"/>
  <c r="M44" i="37" s="1"/>
  <c r="L42" i="36"/>
  <c r="K42" i="36"/>
  <c r="M42" i="36" s="1"/>
  <c r="L41" i="36"/>
  <c r="L45" i="36" s="1"/>
  <c r="K41" i="36"/>
  <c r="K44" i="36"/>
  <c r="M44" i="36" s="1"/>
  <c r="L44" i="36"/>
  <c r="K41" i="35"/>
  <c r="M41" i="35" s="1"/>
  <c r="L41" i="35"/>
  <c r="L42" i="35"/>
  <c r="K42" i="35"/>
  <c r="M42" i="35" s="1"/>
  <c r="M43" i="35"/>
  <c r="K44" i="35"/>
  <c r="M44" i="35" s="1"/>
  <c r="L44" i="35"/>
  <c r="K41" i="34"/>
  <c r="M41" i="34" s="1"/>
  <c r="L41" i="34"/>
  <c r="L42" i="34"/>
  <c r="K42" i="34"/>
  <c r="K44" i="34"/>
  <c r="M44" i="34" s="1"/>
  <c r="L44" i="34"/>
  <c r="L42" i="33"/>
  <c r="K42" i="33"/>
  <c r="K41" i="33"/>
  <c r="L41" i="33"/>
  <c r="K44" i="33"/>
  <c r="M44" i="33" s="1"/>
  <c r="L44" i="33"/>
  <c r="L41" i="32"/>
  <c r="K41" i="32"/>
  <c r="M41" i="32" s="1"/>
  <c r="L42" i="32"/>
  <c r="K42" i="32"/>
  <c r="M42" i="32" s="1"/>
  <c r="K43" i="32"/>
  <c r="M43" i="32" s="1"/>
  <c r="L42" i="31"/>
  <c r="K42" i="31"/>
  <c r="M42" i="31" s="1"/>
  <c r="L41" i="31"/>
  <c r="K41" i="31"/>
  <c r="M41" i="31" s="1"/>
  <c r="K44" i="31"/>
  <c r="M44" i="31" s="1"/>
  <c r="L44" i="31"/>
  <c r="K43" i="31"/>
  <c r="M43" i="31" s="1"/>
  <c r="L41" i="30"/>
  <c r="K41" i="30"/>
  <c r="M41" i="30" s="1"/>
  <c r="K42" i="30"/>
  <c r="L42" i="30"/>
  <c r="K44" i="30"/>
  <c r="M44" i="30" s="1"/>
  <c r="L44" i="30"/>
  <c r="K43" i="30"/>
  <c r="M43" i="30" s="1"/>
  <c r="L41" i="29"/>
  <c r="L45" i="29" s="1"/>
  <c r="K41" i="29"/>
  <c r="K42" i="29"/>
  <c r="L42" i="29"/>
  <c r="L44" i="29"/>
  <c r="K44" i="29"/>
  <c r="M44" i="29" s="1"/>
  <c r="K43" i="29"/>
  <c r="M43" i="29" s="1"/>
  <c r="L42" i="28"/>
  <c r="K42" i="28"/>
  <c r="M42" i="28" s="1"/>
  <c r="L41" i="28"/>
  <c r="K41" i="28"/>
  <c r="M41" i="28" s="1"/>
  <c r="K44" i="28"/>
  <c r="M44" i="28" s="1"/>
  <c r="L44" i="28"/>
  <c r="K43" i="28"/>
  <c r="M43" i="28" s="1"/>
  <c r="E44" i="1"/>
  <c r="E43" i="1"/>
  <c r="L43" i="1" s="1"/>
  <c r="D22" i="11"/>
  <c r="D21" i="11"/>
  <c r="D20" i="11"/>
  <c r="D19" i="11"/>
  <c r="D18" i="11"/>
  <c r="D17" i="11"/>
  <c r="D16" i="11"/>
  <c r="D15" i="11"/>
  <c r="D14" i="11"/>
  <c r="D13" i="11"/>
  <c r="D12" i="11"/>
  <c r="D11" i="11"/>
  <c r="D10" i="11"/>
  <c r="D9" i="11"/>
  <c r="C22" i="11"/>
  <c r="C21" i="11"/>
  <c r="C20" i="11"/>
  <c r="C19" i="11"/>
  <c r="C18" i="11"/>
  <c r="C17" i="11"/>
  <c r="C16" i="11"/>
  <c r="C15" i="11"/>
  <c r="C14" i="11"/>
  <c r="C13" i="11"/>
  <c r="C12" i="11"/>
  <c r="C11" i="11"/>
  <c r="C10" i="11"/>
  <c r="C9" i="11"/>
  <c r="M42" i="41" l="1"/>
  <c r="M41" i="41"/>
  <c r="M45" i="41" s="1"/>
  <c r="M46" i="41" s="1"/>
  <c r="E45" i="41" s="1"/>
  <c r="E47" i="41" s="1"/>
  <c r="M41" i="40"/>
  <c r="M45" i="40" s="1"/>
  <c r="M46" i="40" s="1"/>
  <c r="E45" i="40" s="1"/>
  <c r="E47" i="40" s="1"/>
  <c r="M45" i="39"/>
  <c r="L45" i="39"/>
  <c r="M41" i="38"/>
  <c r="M45" i="38" s="1"/>
  <c r="M46" i="38" s="1"/>
  <c r="E45" i="38" s="1"/>
  <c r="E47" i="38" s="1"/>
  <c r="M41" i="37"/>
  <c r="M45" i="37" s="1"/>
  <c r="M46" i="37" s="1"/>
  <c r="E45" i="37" s="1"/>
  <c r="E47" i="37" s="1"/>
  <c r="M41" i="36"/>
  <c r="M45" i="36" s="1"/>
  <c r="M46" i="36" s="1"/>
  <c r="E45" i="36" s="1"/>
  <c r="E47" i="36" s="1"/>
  <c r="M45" i="35"/>
  <c r="M46" i="35" s="1"/>
  <c r="E45" i="35" s="1"/>
  <c r="E47" i="35" s="1"/>
  <c r="L45" i="35"/>
  <c r="M42" i="34"/>
  <c r="M45" i="34" s="1"/>
  <c r="M46" i="34" s="1"/>
  <c r="E45" i="34" s="1"/>
  <c r="E47" i="34" s="1"/>
  <c r="L45" i="34"/>
  <c r="M41" i="33"/>
  <c r="M45" i="33" s="1"/>
  <c r="M46" i="33" s="1"/>
  <c r="E45" i="33" s="1"/>
  <c r="E47" i="33" s="1"/>
  <c r="L45" i="33"/>
  <c r="M42" i="33"/>
  <c r="M45" i="32"/>
  <c r="L45" i="32"/>
  <c r="M45" i="31"/>
  <c r="L45" i="31"/>
  <c r="M42" i="30"/>
  <c r="M45" i="30"/>
  <c r="L45" i="30"/>
  <c r="M42" i="29"/>
  <c r="M41" i="29"/>
  <c r="M45" i="29" s="1"/>
  <c r="M46" i="29" s="1"/>
  <c r="E45" i="29" s="1"/>
  <c r="E47" i="29" s="1"/>
  <c r="M45" i="28"/>
  <c r="L45" i="28"/>
  <c r="K44" i="1"/>
  <c r="L44" i="1"/>
  <c r="K12" i="1"/>
  <c r="E42" i="1" s="1"/>
  <c r="K11" i="1"/>
  <c r="K43" i="1"/>
  <c r="M43" i="1" s="1"/>
  <c r="M46" i="39" l="1"/>
  <c r="E45" i="39" s="1"/>
  <c r="E47" i="39" s="1"/>
  <c r="M46" i="32"/>
  <c r="E45" i="32" s="1"/>
  <c r="E47" i="32" s="1"/>
  <c r="M46" i="31"/>
  <c r="E45" i="31" s="1"/>
  <c r="E47" i="31" s="1"/>
  <c r="M46" i="30"/>
  <c r="E45" i="30" s="1"/>
  <c r="E47" i="30" s="1"/>
  <c r="M46" i="28"/>
  <c r="E45" i="28" s="1"/>
  <c r="E47" i="28" s="1"/>
  <c r="M44" i="1"/>
  <c r="E41" i="1"/>
  <c r="L41" i="1" s="1"/>
  <c r="K42" i="1"/>
  <c r="L42" i="1"/>
  <c r="F29" i="11"/>
  <c r="E29" i="11"/>
  <c r="F30" i="11"/>
  <c r="E30" i="11"/>
  <c r="F32" i="11"/>
  <c r="E32" i="11"/>
  <c r="F33" i="11"/>
  <c r="E33" i="11"/>
  <c r="M42" i="1" l="1"/>
  <c r="K41" i="1"/>
  <c r="M41" i="1" s="1"/>
  <c r="F10" i="11"/>
  <c r="F16" i="11"/>
  <c r="F25" i="11"/>
  <c r="E25" i="11"/>
  <c r="F27" i="11"/>
  <c r="E27" i="11"/>
  <c r="F19" i="11"/>
  <c r="F24" i="11"/>
  <c r="E24" i="11"/>
  <c r="F31" i="11"/>
  <c r="E31" i="11"/>
  <c r="F28" i="11"/>
  <c r="E28" i="11"/>
  <c r="L45" i="1"/>
  <c r="F26" i="11"/>
  <c r="E26" i="11"/>
  <c r="F14" i="11"/>
  <c r="F13" i="11"/>
  <c r="F12" i="11"/>
  <c r="F22" i="11"/>
  <c r="E18" i="11"/>
  <c r="M45" i="1" l="1"/>
  <c r="M46" i="1" s="1"/>
  <c r="E16" i="11"/>
  <c r="F23" i="11"/>
  <c r="E23" i="11"/>
  <c r="E14" i="11"/>
  <c r="E22" i="11"/>
  <c r="F21" i="11"/>
  <c r="E21" i="11"/>
  <c r="F20" i="11"/>
  <c r="E20" i="11"/>
  <c r="E19" i="11"/>
  <c r="F18" i="11"/>
  <c r="F17" i="11"/>
  <c r="E17" i="11"/>
  <c r="F15" i="11"/>
  <c r="E15" i="11"/>
  <c r="E13" i="11"/>
  <c r="E12" i="11"/>
  <c r="F11" i="11"/>
  <c r="E11" i="11"/>
  <c r="E10" i="11"/>
  <c r="E45" i="1" l="1"/>
  <c r="E47" i="1" s="1"/>
  <c r="F9" i="11" s="1"/>
  <c r="E9" i="11" l="1"/>
</calcChain>
</file>

<file path=xl/sharedStrings.xml><?xml version="1.0" encoding="utf-8"?>
<sst xmlns="http://schemas.openxmlformats.org/spreadsheetml/2006/main" count="648" uniqueCount="69">
  <si>
    <t>Critère</t>
  </si>
  <si>
    <t>Taille de la promotion</t>
  </si>
  <si>
    <t>Note de rang/10</t>
  </si>
  <si>
    <t>Note moyenne de la promotion</t>
  </si>
  <si>
    <t>Note moyenne du candidat</t>
  </si>
  <si>
    <t>Rang du candidat</t>
  </si>
  <si>
    <t>M1</t>
  </si>
  <si>
    <t>M2</t>
  </si>
  <si>
    <t>Note de motivation attribuée /10</t>
  </si>
  <si>
    <t>Note d'adéquation attribuée /10</t>
  </si>
  <si>
    <t>NOTE D'ADMISSIBILITE DE LA CANDIDATURE</t>
  </si>
  <si>
    <t>Note du candidat /10</t>
  </si>
  <si>
    <t>Lettre de motivation</t>
  </si>
  <si>
    <t>Adéquation au projet de thèse</t>
  </si>
  <si>
    <t>Note d’admissibilité</t>
  </si>
  <si>
    <t>CANDIDATURE</t>
  </si>
  <si>
    <t>Coefficients à considérer</t>
  </si>
  <si>
    <t>Critère 1 : Résultats académiques en Master</t>
  </si>
  <si>
    <t>Si le dossier de candidature ne contient ni classement ni moyenne générale du candidat, ne rien reportez pour ce critère 1</t>
  </si>
  <si>
    <t xml:space="preserve">Nom du candidat : </t>
  </si>
  <si>
    <t>Résultats en M1</t>
  </si>
  <si>
    <t>Résultat en M2</t>
  </si>
  <si>
    <t>Candidat 1</t>
  </si>
  <si>
    <t>Candidat 2</t>
  </si>
  <si>
    <t>Candidat 3</t>
  </si>
  <si>
    <t>Candidat 4</t>
  </si>
  <si>
    <t>Candidat 5</t>
  </si>
  <si>
    <t>Candidat 6</t>
  </si>
  <si>
    <t>Candidat 7</t>
  </si>
  <si>
    <t>Candidat 8</t>
  </si>
  <si>
    <t>Candidat 9</t>
  </si>
  <si>
    <t>Candidat 10</t>
  </si>
  <si>
    <t>Nom</t>
  </si>
  <si>
    <t>Prénom</t>
  </si>
  <si>
    <t>Note d'admissibilité</t>
  </si>
  <si>
    <t>Critère 2 : Lettre de motivation du candidat</t>
  </si>
  <si>
    <t>Critère 3 : Adéquation Candidat/Sujet</t>
  </si>
  <si>
    <t xml:space="preserve">Prénom du candidat : </t>
  </si>
  <si>
    <t>Statut de la candidature</t>
  </si>
  <si>
    <t>Si note moyenne</t>
  </si>
  <si>
    <t>Si note Rang</t>
  </si>
  <si>
    <t xml:space="preserve">TABLEAU DE SYNTHESE </t>
  </si>
  <si>
    <t>NE RIEN REMPLIR ICI</t>
  </si>
  <si>
    <t>Colonne1</t>
  </si>
  <si>
    <r>
      <rPr>
        <b/>
        <sz val="14"/>
        <color rgb="FF0070C0"/>
        <rFont val="Calibri"/>
        <family val="2"/>
      </rPr>
      <t xml:space="preserve">Mode d'emploi :
Attention : un candidat = une feuille Excel </t>
    </r>
    <r>
      <rPr>
        <b/>
        <sz val="12"/>
        <color rgb="FF0070C0"/>
        <rFont val="Calibri"/>
        <family val="2"/>
      </rPr>
      <t xml:space="preserve">
Pour chaque candidat à votre offre de thèse, remplissez les informations demandées pour permettre le calcul de la note d'admissibilité de sa candidature. Le tableau ci-dessous résume la note d'admissibilté des candidats et le statut de leur candidature (Admissibile ou Non Admissible).</t>
    </r>
  </si>
  <si>
    <t>Candidat 11</t>
  </si>
  <si>
    <t>Candidat 12</t>
  </si>
  <si>
    <t>Candidat 13</t>
  </si>
  <si>
    <t>Candidat 14</t>
  </si>
  <si>
    <t>Candidat 15</t>
  </si>
  <si>
    <t>OU</t>
  </si>
  <si>
    <r>
      <t xml:space="preserve">Si les classements Master </t>
    </r>
    <r>
      <rPr>
        <b/>
        <u/>
        <sz val="12"/>
        <rFont val="Calibri"/>
        <family val="2"/>
      </rPr>
      <t>sont disponibles</t>
    </r>
    <r>
      <rPr>
        <sz val="12"/>
        <rFont val="Calibri"/>
        <family val="2"/>
      </rPr>
      <t xml:space="preserve"> dans le dossier de candidature, reportez ici le rang du (de la) candidat(e) et la taille de la promotion (considérez le classement du 1er semestre du M2 si le classement final n'est pas connu).</t>
    </r>
  </si>
  <si>
    <r>
      <t xml:space="preserve">Si les classements Master </t>
    </r>
    <r>
      <rPr>
        <b/>
        <u/>
        <sz val="12"/>
        <rFont val="Calibri"/>
        <family val="2"/>
      </rPr>
      <t>ne sont pas disponibles</t>
    </r>
    <r>
      <rPr>
        <sz val="12"/>
        <rFont val="Calibri"/>
        <family val="2"/>
      </rPr>
      <t xml:space="preserve"> dans le dossier de candidature, reportez ici la moyenne générale du(de la) candidate et la moyenne générale de la promotion (considérez les résultats du 1er semestre du M2 si la formation est en cours).</t>
    </r>
  </si>
  <si>
    <t>Niveau</t>
  </si>
  <si>
    <r>
      <t xml:space="preserve">Dans son dossier,  le(la) candidat(e) décrit ses compétences, son parcours et ses expériences de recherche. Notez sur /10 l'adéquation de la candidature au projet de thèse et reportez la note dans la case verte. </t>
    </r>
    <r>
      <rPr>
        <b/>
        <sz val="12"/>
        <color rgb="FFC00000"/>
        <rFont val="Calibri"/>
        <family val="2"/>
      </rPr>
      <t>ATTENTION, si la note est de 0/10, la candidature est automatiquement inadmissible.</t>
    </r>
  </si>
  <si>
    <t>Dans son dossier, le(la) candidat(e) explicite ses motivations pour réaliser le projet de thèse et le lien avec son projet professionnel. Notez sur /10 la qualité de la lettre de motivation du(de la) candidat(e) et reportez la note dans la case verte.</t>
  </si>
  <si>
    <t>cases vertes : cases à remplir</t>
  </si>
  <si>
    <t>Candidat 16</t>
  </si>
  <si>
    <t>Candidat 17</t>
  </si>
  <si>
    <t>Candidat 18</t>
  </si>
  <si>
    <t>Candidat 19</t>
  </si>
  <si>
    <t>Candidat 20</t>
  </si>
  <si>
    <t>Candidat 21</t>
  </si>
  <si>
    <t>Candidat 22</t>
  </si>
  <si>
    <t>Candidat 23</t>
  </si>
  <si>
    <t>Candidat 24</t>
  </si>
  <si>
    <t>Candidat 25</t>
  </si>
  <si>
    <t xml:space="preserve">Chaque critère est finalement noté sur 10 points. La note d'admissibilité correspond à la moyenne pondérée de ces critères (la pondération de chaque critère ayant été définie par le Conseil de l'ED VAAME). Suite à ce calcul, la règle de décision est la suivante : 
- Si la note d’admissibilité est inférieure à 5/10 : la candidature n’est pas admissible pour l’ED VAAME
- Si la note d’admissibilité est supérieure ou égale à 5/10 : la candidature est admissible 
</t>
  </si>
  <si>
    <t>CALCUL DE LA NOTE D'ADMISSIBILITE D'UNE CANDITATURE A UNE OFFRE DE THESE DE L'ED VAAME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</si>
</sst>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b/>
      <sz val="11"/>
      <color theme="3"/>
      <name val="Calibri"/>
      <family val="2"/>
      <scheme val="minor"/>
    </font>
    <font>
      <b/>
      <sz val="11"/>
      <color theme="1"/>
      <name val="Calibri"/>
      <family val="2"/>
      <scheme val="minor"/>
    </font>
    <font>
      <sz val="11"/>
      <color theme="0"/>
      <name val="Calibri"/>
      <family val="2"/>
      <scheme val="minor"/>
    </font>
    <font>
      <b/>
      <sz val="18"/>
      <color rgb="FF2F5597"/>
      <name val="Calibri"/>
      <family val="2"/>
      <charset val="1"/>
    </font>
    <font>
      <b/>
      <sz val="11"/>
      <color rgb="FF000000"/>
      <name val="Calibri"/>
      <family val="2"/>
      <charset val="1"/>
    </font>
    <font>
      <b/>
      <sz val="14"/>
      <color rgb="FF2F5597"/>
      <name val="Calibri"/>
      <family val="2"/>
      <charset val="1"/>
    </font>
    <font>
      <b/>
      <sz val="14"/>
      <color rgb="FFC00000"/>
      <name val="Calibri"/>
      <family val="2"/>
      <charset val="1"/>
    </font>
    <font>
      <b/>
      <sz val="16"/>
      <color rgb="FF2F5597"/>
      <name val="Calibri"/>
      <family val="2"/>
      <charset val="1"/>
    </font>
    <font>
      <b/>
      <sz val="11"/>
      <color theme="0"/>
      <name val="Calibri"/>
      <family val="2"/>
      <scheme val="minor"/>
    </font>
    <font>
      <sz val="11"/>
      <name val="Calibri"/>
      <family val="2"/>
      <scheme val="minor"/>
    </font>
    <font>
      <i/>
      <sz val="11"/>
      <color rgb="FF000000"/>
      <name val="Calibri"/>
      <family val="2"/>
    </font>
    <font>
      <sz val="11"/>
      <color rgb="FF000000"/>
      <name val="Calibri"/>
      <family val="2"/>
    </font>
    <font>
      <b/>
      <sz val="12"/>
      <name val="Calibri"/>
      <family val="2"/>
    </font>
    <font>
      <b/>
      <sz val="16"/>
      <color theme="1"/>
      <name val="Calibri"/>
      <family val="2"/>
      <scheme val="minor"/>
    </font>
    <font>
      <b/>
      <i/>
      <sz val="11"/>
      <color theme="0"/>
      <name val="Calibri"/>
      <family val="2"/>
    </font>
    <font>
      <b/>
      <sz val="11"/>
      <color theme="0"/>
      <name val="Calibri"/>
      <family val="2"/>
    </font>
    <font>
      <sz val="11"/>
      <color theme="0"/>
      <name val="Calibri"/>
      <family val="2"/>
    </font>
    <font>
      <sz val="12"/>
      <name val="Calibri"/>
      <family val="2"/>
    </font>
    <font>
      <b/>
      <sz val="12"/>
      <color rgb="FFC00000"/>
      <name val="Calibri"/>
      <family val="2"/>
    </font>
    <font>
      <b/>
      <sz val="12"/>
      <color theme="0"/>
      <name val="Calibri"/>
      <family val="2"/>
      <scheme val="minor"/>
    </font>
    <font>
      <b/>
      <u/>
      <sz val="12"/>
      <name val="Calibri"/>
      <family val="2"/>
    </font>
    <font>
      <b/>
      <sz val="14"/>
      <color theme="1"/>
      <name val="Calibri"/>
      <family val="2"/>
      <scheme val="minor"/>
    </font>
    <font>
      <b/>
      <sz val="12"/>
      <color theme="0"/>
      <name val="Arial Black"/>
      <family val="2"/>
    </font>
    <font>
      <b/>
      <sz val="16"/>
      <color rgb="FFC00000"/>
      <name val="Calibri"/>
      <family val="2"/>
      <scheme val="minor"/>
    </font>
    <font>
      <b/>
      <sz val="20"/>
      <color rgb="FF0070C0"/>
      <name val="Calibri"/>
      <family val="2"/>
      <scheme val="minor"/>
    </font>
    <font>
      <b/>
      <sz val="12"/>
      <color rgb="FF0070C0"/>
      <name val="Calibri"/>
      <family val="2"/>
    </font>
    <font>
      <b/>
      <sz val="14"/>
      <color rgb="FF0070C0"/>
      <name val="Calibri"/>
      <family val="2"/>
    </font>
    <font>
      <b/>
      <sz val="12"/>
      <color theme="1"/>
      <name val="Calibri"/>
      <family val="2"/>
      <scheme val="minor"/>
    </font>
    <font>
      <b/>
      <sz val="12"/>
      <name val="Calibri"/>
      <family val="2"/>
      <scheme val="minor"/>
    </font>
    <font>
      <b/>
      <sz val="14"/>
      <color theme="9" tint="-0.249977111117893"/>
      <name val="Calibri"/>
      <family val="2"/>
      <scheme val="minor"/>
    </font>
    <font>
      <b/>
      <sz val="12"/>
      <color theme="0"/>
      <name val="Calibri"/>
      <family val="2"/>
    </font>
    <font>
      <sz val="12"/>
      <color theme="1"/>
      <name val="Calibri"/>
      <family val="2"/>
      <scheme val="minor"/>
    </font>
    <font>
      <b/>
      <sz val="12"/>
      <color rgb="FF1F4E79"/>
      <name val="Calibri"/>
      <family val="2"/>
      <scheme val="minor"/>
    </font>
    <font>
      <b/>
      <i/>
      <sz val="12"/>
      <color rgb="FFC00000"/>
      <name val="Calibri"/>
      <family val="2"/>
      <scheme val="minor"/>
    </font>
    <font>
      <b/>
      <i/>
      <sz val="12"/>
      <color rgb="FF1F4E79"/>
      <name val="Calibri"/>
      <family val="2"/>
      <scheme val="minor"/>
    </font>
    <font>
      <b/>
      <sz val="20"/>
      <color theme="8" tint="-0.249977111117893"/>
      <name val="Calibri"/>
      <family val="2"/>
      <scheme val="minor"/>
    </font>
    <font>
      <sz val="11"/>
      <color rgb="FFFF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9" tint="-0.249977111117893"/>
        <bgColor indexed="64"/>
      </patternFill>
    </fill>
  </fills>
  <borders count="6">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right/>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59">
    <xf numFmtId="0" fontId="0" fillId="0" borderId="0" xfId="0"/>
    <xf numFmtId="0" fontId="3" fillId="0" borderId="0" xfId="0" applyFont="1"/>
    <xf numFmtId="0" fontId="4" fillId="0" borderId="0" xfId="0" applyFont="1" applyAlignment="1">
      <alignment horizontal="left" vertical="center" wrapText="1"/>
    </xf>
    <xf numFmtId="0" fontId="15" fillId="0" borderId="0" xfId="0" applyFont="1" applyAlignment="1">
      <alignment horizontal="center" vertical="center" wrapText="1"/>
    </xf>
    <xf numFmtId="0" fontId="16" fillId="0" borderId="0" xfId="0" applyFont="1" applyAlignment="1">
      <alignment horizontal="center" vertical="center" wrapText="1"/>
    </xf>
    <xf numFmtId="0" fontId="12" fillId="0" borderId="1" xfId="0" applyFont="1" applyBorder="1" applyAlignment="1">
      <alignment horizontal="center" vertical="center" wrapText="1"/>
    </xf>
    <xf numFmtId="0" fontId="17" fillId="0" borderId="0" xfId="0" applyFont="1" applyAlignment="1">
      <alignment horizontal="center" vertical="center" wrapText="1"/>
    </xf>
    <xf numFmtId="0" fontId="9" fillId="0" borderId="0" xfId="0" applyFont="1"/>
    <xf numFmtId="0" fontId="2" fillId="0" borderId="0" xfId="0" applyFont="1"/>
    <xf numFmtId="0" fontId="1" fillId="0" borderId="0" xfId="0" applyFont="1" applyAlignment="1">
      <alignment horizontal="center" vertical="center" wrapText="1"/>
    </xf>
    <xf numFmtId="0" fontId="8" fillId="0" borderId="0" xfId="0" applyFont="1" applyAlignment="1">
      <alignment horizontal="left" vertical="center" wrapText="1"/>
    </xf>
    <xf numFmtId="0" fontId="6" fillId="0" borderId="0" xfId="0" applyFont="1" applyAlignment="1">
      <alignment horizontal="left" vertical="center" wrapText="1"/>
    </xf>
    <xf numFmtId="0" fontId="11" fillId="0" borderId="0" xfId="0" applyFont="1" applyAlignment="1">
      <alignment vertical="center" wrapText="1"/>
    </xf>
    <xf numFmtId="0" fontId="0" fillId="0" borderId="0" xfId="0" applyAlignment="1">
      <alignment vertical="center" wrapText="1"/>
    </xf>
    <xf numFmtId="0" fontId="10" fillId="0" borderId="0" xfId="0" applyFont="1"/>
    <xf numFmtId="0" fontId="20" fillId="3" borderId="0" xfId="0" applyFont="1" applyFill="1"/>
    <xf numFmtId="0" fontId="7" fillId="0" borderId="0" xfId="0" applyFont="1" applyAlignment="1" applyProtection="1">
      <alignment horizontal="left" vertical="center" wrapText="1"/>
      <protection locked="0"/>
    </xf>
    <xf numFmtId="0" fontId="13" fillId="0" borderId="0" xfId="0" applyFont="1" applyAlignment="1">
      <alignment vertical="center" wrapText="1"/>
    </xf>
    <xf numFmtId="0" fontId="23" fillId="3" borderId="1" xfId="0" applyFont="1" applyFill="1" applyBorder="1" applyProtection="1">
      <protection locked="0"/>
    </xf>
    <xf numFmtId="0" fontId="18" fillId="0" borderId="0" xfId="0" applyFont="1" applyAlignment="1">
      <alignment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14" fillId="0" borderId="0" xfId="0" applyFont="1" applyAlignment="1">
      <alignment horizontal="center"/>
    </xf>
    <xf numFmtId="0" fontId="5" fillId="0" borderId="1" xfId="0" applyFont="1" applyBorder="1" applyAlignment="1">
      <alignment horizontal="center" vertical="center" wrapText="1"/>
    </xf>
    <xf numFmtId="0" fontId="7" fillId="0" borderId="1" xfId="0" applyFont="1" applyBorder="1" applyAlignment="1">
      <alignment horizontal="right" vertical="center" wrapText="1"/>
    </xf>
    <xf numFmtId="0" fontId="22" fillId="3" borderId="0" xfId="0" applyFont="1" applyFill="1"/>
    <xf numFmtId="0" fontId="30" fillId="3" borderId="0" xfId="0" applyFont="1" applyFill="1"/>
    <xf numFmtId="0" fontId="31" fillId="3" borderId="1" xfId="0" applyFont="1" applyFill="1" applyBorder="1" applyAlignment="1" applyProtection="1">
      <alignment vertical="center" wrapText="1"/>
      <protection locked="0"/>
    </xf>
    <xf numFmtId="0" fontId="31" fillId="3" borderId="1" xfId="0" applyFont="1" applyFill="1" applyBorder="1" applyAlignment="1" applyProtection="1">
      <alignment horizontal="left" vertical="center" wrapText="1"/>
      <protection locked="0"/>
    </xf>
    <xf numFmtId="0" fontId="24" fillId="0" borderId="0" xfId="0" applyFont="1"/>
    <xf numFmtId="0" fontId="32" fillId="0" borderId="0" xfId="0" applyFont="1"/>
    <xf numFmtId="0" fontId="22" fillId="3" borderId="0" xfId="0" applyFont="1" applyFill="1" applyAlignment="1">
      <alignment horizontal="left"/>
    </xf>
    <xf numFmtId="0" fontId="33" fillId="0" borderId="1" xfId="0" applyFont="1" applyBorder="1" applyAlignment="1">
      <alignment horizontal="center" vertical="center" wrapText="1"/>
    </xf>
    <xf numFmtId="0" fontId="29" fillId="2" borderId="1" xfId="0" applyFont="1" applyFill="1" applyBorder="1" applyAlignment="1">
      <alignment horizontal="center" vertical="center" wrapText="1"/>
    </xf>
    <xf numFmtId="0" fontId="29" fillId="2" borderId="0" xfId="0" applyFont="1" applyFill="1" applyAlignment="1">
      <alignment horizontal="right"/>
    </xf>
    <xf numFmtId="0" fontId="29" fillId="2" borderId="0" xfId="0" applyFont="1" applyFill="1" applyAlignment="1">
      <alignment horizontal="left"/>
    </xf>
    <xf numFmtId="0" fontId="28" fillId="0" borderId="1" xfId="0" applyFont="1" applyBorder="1" applyAlignment="1">
      <alignment horizontal="center" vertical="center" wrapText="1"/>
    </xf>
    <xf numFmtId="0" fontId="37" fillId="0" borderId="0" xfId="0" applyFont="1"/>
    <xf numFmtId="0" fontId="7" fillId="0" borderId="0" xfId="0" applyFont="1" applyAlignment="1" applyProtection="1">
      <alignment horizontal="left" vertical="center" wrapText="1"/>
      <protection locked="0"/>
    </xf>
    <xf numFmtId="0" fontId="25" fillId="0" borderId="0" xfId="0" applyFont="1" applyAlignment="1">
      <alignment horizontal="center"/>
    </xf>
    <xf numFmtId="0" fontId="24" fillId="0" borderId="0" xfId="0" applyFont="1" applyAlignment="1">
      <alignment horizontal="center"/>
    </xf>
    <xf numFmtId="0" fontId="26" fillId="0" borderId="0" xfId="0" applyFont="1" applyAlignment="1" applyProtection="1">
      <alignment horizontal="justify" vertical="top" wrapText="1"/>
      <protection locked="0"/>
    </xf>
    <xf numFmtId="0" fontId="27" fillId="0" borderId="0" xfId="0" applyFont="1" applyAlignment="1" applyProtection="1">
      <alignment horizontal="justify" vertical="top" wrapText="1"/>
      <protection locked="0"/>
    </xf>
    <xf numFmtId="0" fontId="34" fillId="0" borderId="4" xfId="0" applyFont="1" applyBorder="1" applyAlignment="1">
      <alignment horizontal="center" vertical="center" wrapText="1"/>
    </xf>
    <xf numFmtId="0" fontId="34" fillId="0" borderId="5" xfId="0" applyFont="1" applyBorder="1" applyAlignment="1">
      <alignment horizontal="center" vertical="center" wrapText="1"/>
    </xf>
    <xf numFmtId="0" fontId="36" fillId="0" borderId="0" xfId="0" applyFont="1" applyAlignment="1">
      <alignment horizontal="center" vertical="center"/>
    </xf>
    <xf numFmtId="0" fontId="23" fillId="3" borderId="1" xfId="0" applyFont="1" applyFill="1" applyBorder="1" applyAlignment="1" applyProtection="1">
      <alignment horizontal="center" vertical="center" wrapText="1"/>
      <protection locked="0"/>
    </xf>
    <xf numFmtId="0" fontId="8" fillId="0" borderId="3" xfId="0" applyFont="1" applyBorder="1" applyAlignment="1">
      <alignment horizontal="left" vertical="center" wrapText="1"/>
    </xf>
    <xf numFmtId="0" fontId="18" fillId="0" borderId="0" xfId="0" applyFont="1" applyAlignment="1">
      <alignment horizontal="justify" vertical="center" wrapText="1"/>
    </xf>
    <xf numFmtId="0" fontId="18" fillId="0" borderId="2" xfId="0" applyFont="1" applyBorder="1" applyAlignment="1">
      <alignment horizontal="justify" vertical="center" wrapText="1"/>
    </xf>
    <xf numFmtId="0" fontId="19" fillId="0" borderId="0" xfId="0" applyFont="1" applyAlignment="1">
      <alignment horizontal="left" vertical="center" wrapText="1"/>
    </xf>
    <xf numFmtId="0" fontId="5" fillId="0" borderId="1" xfId="0" applyFont="1" applyBorder="1" applyAlignment="1">
      <alignment horizontal="center" vertical="center" wrapText="1"/>
    </xf>
    <xf numFmtId="0" fontId="4" fillId="0" borderId="3" xfId="0" applyFont="1" applyBorder="1" applyAlignment="1">
      <alignment horizontal="left" vertical="center" wrapText="1"/>
    </xf>
    <xf numFmtId="0" fontId="13" fillId="0" borderId="0" xfId="0" applyFont="1" applyAlignment="1">
      <alignment horizontal="justify" vertical="center" wrapText="1"/>
    </xf>
    <xf numFmtId="0" fontId="33" fillId="0" borderId="4" xfId="0" applyFont="1" applyBorder="1" applyAlignment="1">
      <alignment horizontal="center" vertical="center" wrapText="1"/>
    </xf>
    <xf numFmtId="0" fontId="33" fillId="0" borderId="5"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5" xfId="0" applyFont="1" applyBorder="1" applyAlignment="1">
      <alignment horizontal="center" vertical="center" wrapText="1"/>
    </xf>
    <xf numFmtId="0" fontId="12" fillId="0" borderId="1" xfId="0" applyFont="1" applyBorder="1" applyAlignment="1">
      <alignment horizontal="center" vertical="center" wrapText="1"/>
    </xf>
  </cellXfs>
  <cellStyles count="1">
    <cellStyle name="Normal" xfId="0" builtinId="0"/>
  </cellStyles>
  <dxfs count="7">
    <dxf>
      <font>
        <b/>
        <i val="0"/>
        <strike val="0"/>
        <condense val="0"/>
        <extend val="0"/>
        <outline val="0"/>
        <shadow val="0"/>
        <u val="none"/>
        <vertAlign val="baseline"/>
        <sz val="12"/>
        <color auto="1"/>
        <name val="Calibri"/>
        <scheme val="none"/>
      </font>
      <fill>
        <patternFill patternType="none">
          <fgColor indexed="64"/>
          <bgColor indexed="65"/>
        </patternFill>
      </fill>
      <alignment horizontal="general" vertical="center" textRotation="0" wrapText="1" indent="0" justifyLastLine="0" shrinkToFit="0" readingOrder="0"/>
      <protection locked="1" hidden="0"/>
    </dxf>
    <dxf>
      <font>
        <b/>
        <i val="0"/>
        <strike val="0"/>
        <condense val="0"/>
        <extend val="0"/>
        <outline val="0"/>
        <shadow val="0"/>
        <u val="none"/>
        <vertAlign val="baseline"/>
        <sz val="12"/>
        <color auto="1"/>
        <name val="Calibri"/>
        <scheme val="none"/>
      </font>
      <numFmt numFmtId="2" formatCode="0.00"/>
      <alignment horizontal="general" vertical="center" textRotation="0" wrapText="1" indent="0" justifyLastLine="0" shrinkToFit="0" readingOrder="0"/>
      <protection locked="1" hidden="0"/>
    </dxf>
    <dxf>
      <font>
        <b val="0"/>
        <i val="0"/>
        <strike val="0"/>
        <condense val="0"/>
        <extend val="0"/>
        <outline val="0"/>
        <shadow val="0"/>
        <u val="none"/>
        <vertAlign val="baseline"/>
        <sz val="12"/>
        <color auto="1"/>
        <name val="Calibri"/>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2"/>
        <color auto="1"/>
        <name val="Calibri"/>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2"/>
        <color theme="1"/>
        <name val="Calibri"/>
        <scheme val="minor"/>
      </font>
      <protection locked="1" hidden="0"/>
    </dxf>
    <dxf>
      <font>
        <b val="0"/>
        <i val="0"/>
        <strike val="0"/>
        <condense val="0"/>
        <extend val="0"/>
        <outline val="0"/>
        <shadow val="0"/>
        <u val="none"/>
        <vertAlign val="baseline"/>
        <sz val="12"/>
        <color auto="1"/>
        <name val="Calibri"/>
        <scheme val="none"/>
      </font>
      <alignment horizontal="general" vertical="center" textRotation="0" wrapText="1" indent="0" justifyLastLine="0" shrinkToFit="0" readingOrder="0"/>
      <protection locked="1" hidden="0"/>
    </dxf>
    <dxf>
      <font>
        <b/>
        <i val="0"/>
        <strike val="0"/>
        <condense val="0"/>
        <extend val="0"/>
        <outline val="0"/>
        <shadow val="0"/>
        <u val="none"/>
        <vertAlign val="baseline"/>
        <sz val="14"/>
        <color theme="1"/>
        <name val="Calibri"/>
        <scheme val="minor"/>
      </font>
      <fill>
        <patternFill patternType="solid">
          <fgColor indexed="64"/>
          <bgColor theme="9" tint="-0.249977111117893"/>
        </patternFill>
      </fill>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au3" displayName="Tableau3" ref="B8:F33" totalsRowShown="0" headerRowDxfId="6" dataDxfId="5">
  <tableColumns count="5">
    <tableColumn id="1" xr3:uid="{00000000-0010-0000-0000-000001000000}" name="Colonne1" dataDxfId="4"/>
    <tableColumn id="2" xr3:uid="{00000000-0010-0000-0000-000002000000}" name="Nom" dataDxfId="3"/>
    <tableColumn id="3" xr3:uid="{00000000-0010-0000-0000-000003000000}" name="Prénom" dataDxfId="2"/>
    <tableColumn id="4" xr3:uid="{00000000-0010-0000-0000-000004000000}" name="Note d'admissibilité" dataDxfId="1"/>
    <tableColumn id="5" xr3:uid="{00000000-0010-0000-0000-000005000000}" name="Statut de la candidature" dataDxfId="0"/>
  </tableColumns>
  <tableStyleInfo name="TableStyleMedium2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34"/>
  <sheetViews>
    <sheetView topLeftCell="A13" workbookViewId="0">
      <selection activeCell="E9" sqref="E9"/>
    </sheetView>
  </sheetViews>
  <sheetFormatPr baseColWidth="10" defaultRowHeight="14.5" x14ac:dyDescent="0.35"/>
  <cols>
    <col min="2" max="2" width="14.7265625" bestFit="1" customWidth="1"/>
    <col min="3" max="4" width="22.1796875" customWidth="1"/>
    <col min="5" max="5" width="26" customWidth="1"/>
    <col min="6" max="6" width="30.26953125" customWidth="1"/>
  </cols>
  <sheetData>
    <row r="1" spans="2:7" ht="26" x14ac:dyDescent="0.6">
      <c r="B1" s="39" t="s">
        <v>41</v>
      </c>
      <c r="C1" s="39"/>
      <c r="D1" s="39"/>
      <c r="E1" s="39"/>
      <c r="F1" s="39"/>
    </row>
    <row r="2" spans="2:7" ht="21" x14ac:dyDescent="0.5">
      <c r="B2" s="40" t="s">
        <v>42</v>
      </c>
      <c r="C2" s="40"/>
      <c r="D2" s="40"/>
      <c r="E2" s="40"/>
      <c r="F2" s="40"/>
    </row>
    <row r="3" spans="2:7" ht="18.5" x14ac:dyDescent="0.35">
      <c r="B3" s="38"/>
      <c r="C3" s="38"/>
      <c r="D3" s="38"/>
      <c r="E3" s="38"/>
      <c r="F3" s="38"/>
      <c r="G3" s="38"/>
    </row>
    <row r="4" spans="2:7" ht="94.5" customHeight="1" x14ac:dyDescent="0.35">
      <c r="B4" s="41" t="s">
        <v>44</v>
      </c>
      <c r="C4" s="42"/>
      <c r="D4" s="42"/>
      <c r="E4" s="42"/>
      <c r="F4" s="42"/>
      <c r="G4" s="16"/>
    </row>
    <row r="5" spans="2:7" ht="18.5" x14ac:dyDescent="0.35">
      <c r="B5" s="16"/>
      <c r="C5" s="16"/>
      <c r="D5" s="16"/>
      <c r="E5" s="16"/>
      <c r="F5" s="16"/>
      <c r="G5" s="16"/>
    </row>
    <row r="6" spans="2:7" ht="18.5" x14ac:dyDescent="0.35">
      <c r="B6" s="16"/>
      <c r="C6" s="16"/>
      <c r="D6" s="16"/>
      <c r="E6" s="16"/>
      <c r="F6" s="16"/>
      <c r="G6" s="16"/>
    </row>
    <row r="8" spans="2:7" ht="18.5" x14ac:dyDescent="0.45">
      <c r="B8" s="26" t="s">
        <v>43</v>
      </c>
      <c r="C8" s="25" t="s">
        <v>32</v>
      </c>
      <c r="D8" s="25" t="s">
        <v>33</v>
      </c>
      <c r="E8" s="31" t="s">
        <v>34</v>
      </c>
      <c r="F8" s="31" t="s">
        <v>38</v>
      </c>
    </row>
    <row r="9" spans="2:7" ht="15.5" x14ac:dyDescent="0.35">
      <c r="B9" s="30" t="s">
        <v>22</v>
      </c>
      <c r="C9" s="19" t="str">
        <f>IF('candidat 1'!C4="","",'candidat 1'!C4)</f>
        <v/>
      </c>
      <c r="D9" s="19" t="str">
        <f>IF('candidat 1'!C5="","",'candidat 1'!C5)</f>
        <v/>
      </c>
      <c r="E9" s="19" t="str">
        <f>IF('candidat 1'!E45="","",'candidat 1'!E45)</f>
        <v/>
      </c>
      <c r="F9" s="19" t="str">
        <f>IF('candidat 1'!E47="","",'candidat 1'!E47)</f>
        <v/>
      </c>
    </row>
    <row r="10" spans="2:7" ht="15.5" x14ac:dyDescent="0.35">
      <c r="B10" s="30" t="s">
        <v>23</v>
      </c>
      <c r="C10" s="19" t="e">
        <f>IF(#REF!="","",#REF!)</f>
        <v>#REF!</v>
      </c>
      <c r="D10" s="19" t="e">
        <f>IF(#REF!="","",#REF!)</f>
        <v>#REF!</v>
      </c>
      <c r="E10" s="19" t="e">
        <f>IF(#REF!="","",#REF!)</f>
        <v>#REF!</v>
      </c>
      <c r="F10" s="19" t="e">
        <f>IF(#REF!="","",#REF!)</f>
        <v>#REF!</v>
      </c>
    </row>
    <row r="11" spans="2:7" ht="15.5" x14ac:dyDescent="0.35">
      <c r="B11" s="30" t="s">
        <v>24</v>
      </c>
      <c r="C11" s="19" t="e">
        <f>IF(#REF!="","",#REF!)</f>
        <v>#REF!</v>
      </c>
      <c r="D11" s="19" t="e">
        <f>IF(#REF!="","",#REF!)</f>
        <v>#REF!</v>
      </c>
      <c r="E11" s="19" t="e">
        <f>IF(#REF!="","",#REF!)</f>
        <v>#REF!</v>
      </c>
      <c r="F11" s="19" t="e">
        <f>IF(#REF!="","",#REF!)</f>
        <v>#REF!</v>
      </c>
    </row>
    <row r="12" spans="2:7" ht="15.5" x14ac:dyDescent="0.35">
      <c r="B12" s="30" t="s">
        <v>25</v>
      </c>
      <c r="C12" s="19" t="e">
        <f>IF(#REF!="","",#REF!)</f>
        <v>#REF!</v>
      </c>
      <c r="D12" s="19" t="e">
        <f>IF(#REF!="","",#REF!)</f>
        <v>#REF!</v>
      </c>
      <c r="E12" s="19" t="e">
        <f>IF(#REF!="","",#REF!)</f>
        <v>#REF!</v>
      </c>
      <c r="F12" s="19" t="e">
        <f>IF(#REF!="","",#REF!)</f>
        <v>#REF!</v>
      </c>
    </row>
    <row r="13" spans="2:7" ht="15.5" x14ac:dyDescent="0.35">
      <c r="B13" s="30" t="s">
        <v>26</v>
      </c>
      <c r="C13" s="19" t="e">
        <f>IF(#REF!="","",#REF!)</f>
        <v>#REF!</v>
      </c>
      <c r="D13" s="19" t="e">
        <f>IF(#REF!="","",#REF!)</f>
        <v>#REF!</v>
      </c>
      <c r="E13" s="19" t="e">
        <f>IF(#REF!="","",#REF!)</f>
        <v>#REF!</v>
      </c>
      <c r="F13" s="19" t="e">
        <f>IF(#REF!="","",#REF!)</f>
        <v>#REF!</v>
      </c>
    </row>
    <row r="14" spans="2:7" ht="15.5" x14ac:dyDescent="0.35">
      <c r="B14" s="30" t="s">
        <v>27</v>
      </c>
      <c r="C14" s="19" t="e">
        <f>IF(#REF!="","",#REF!)</f>
        <v>#REF!</v>
      </c>
      <c r="D14" s="19" t="e">
        <f>IF(#REF!="","",#REF!)</f>
        <v>#REF!</v>
      </c>
      <c r="E14" s="19" t="e">
        <f>IF(#REF!="","",#REF!)</f>
        <v>#REF!</v>
      </c>
      <c r="F14" s="19" t="e">
        <f>IF(#REF!="","",#REF!)</f>
        <v>#REF!</v>
      </c>
    </row>
    <row r="15" spans="2:7" ht="15.5" x14ac:dyDescent="0.35">
      <c r="B15" s="30" t="s">
        <v>28</v>
      </c>
      <c r="C15" s="19" t="e">
        <f>IF(#REF!="","",#REF!)</f>
        <v>#REF!</v>
      </c>
      <c r="D15" s="19" t="e">
        <f>IF(#REF!="","",#REF!)</f>
        <v>#REF!</v>
      </c>
      <c r="E15" s="19" t="e">
        <f>IF(#REF!="","",#REF!)</f>
        <v>#REF!</v>
      </c>
      <c r="F15" s="19" t="e">
        <f>IF(#REF!="","",#REF!)</f>
        <v>#REF!</v>
      </c>
    </row>
    <row r="16" spans="2:7" ht="15.5" x14ac:dyDescent="0.35">
      <c r="B16" s="30" t="s">
        <v>29</v>
      </c>
      <c r="C16" s="19" t="e">
        <f>IF(#REF!="","",#REF!)</f>
        <v>#REF!</v>
      </c>
      <c r="D16" s="19" t="e">
        <f>IF(#REF!="","",#REF!)</f>
        <v>#REF!</v>
      </c>
      <c r="E16" s="19" t="e">
        <f>IF(#REF!="","",#REF!)</f>
        <v>#REF!</v>
      </c>
      <c r="F16" s="19" t="e">
        <f>IF(#REF!="","",#REF!)</f>
        <v>#REF!</v>
      </c>
    </row>
    <row r="17" spans="2:6" ht="15.5" x14ac:dyDescent="0.35">
      <c r="B17" s="30" t="s">
        <v>30</v>
      </c>
      <c r="C17" s="19" t="e">
        <f>IF(#REF!="","",#REF!)</f>
        <v>#REF!</v>
      </c>
      <c r="D17" s="19" t="e">
        <f>IF(#REF!="","",#REF!)</f>
        <v>#REF!</v>
      </c>
      <c r="E17" s="19" t="e">
        <f>IF(#REF!="","",#REF!)</f>
        <v>#REF!</v>
      </c>
      <c r="F17" s="19" t="e">
        <f>IF(#REF!="","",#REF!)</f>
        <v>#REF!</v>
      </c>
    </row>
    <row r="18" spans="2:6" ht="15.5" x14ac:dyDescent="0.35">
      <c r="B18" s="30" t="s">
        <v>31</v>
      </c>
      <c r="C18" s="19" t="e">
        <f>IF(#REF!="","",#REF!)</f>
        <v>#REF!</v>
      </c>
      <c r="D18" s="19" t="e">
        <f>IF(#REF!="","",#REF!)</f>
        <v>#REF!</v>
      </c>
      <c r="E18" s="19" t="e">
        <f>IF(#REF!="","",#REF!)</f>
        <v>#REF!</v>
      </c>
      <c r="F18" s="19" t="e">
        <f>IF(#REF!="","",#REF!)</f>
        <v>#REF!</v>
      </c>
    </row>
    <row r="19" spans="2:6" ht="15.5" x14ac:dyDescent="0.35">
      <c r="B19" s="30" t="s">
        <v>45</v>
      </c>
      <c r="C19" s="19" t="e">
        <f>IF(#REF!="","",#REF!)</f>
        <v>#REF!</v>
      </c>
      <c r="D19" s="19" t="e">
        <f>IF(#REF!="","",#REF!)</f>
        <v>#REF!</v>
      </c>
      <c r="E19" s="19" t="e">
        <f>IF(#REF!="","",#REF!)</f>
        <v>#REF!</v>
      </c>
      <c r="F19" s="19" t="e">
        <f>IF(#REF!="","",#REF!)</f>
        <v>#REF!</v>
      </c>
    </row>
    <row r="20" spans="2:6" ht="15.5" x14ac:dyDescent="0.35">
      <c r="B20" s="30" t="s">
        <v>46</v>
      </c>
      <c r="C20" s="19" t="e">
        <f>IF(#REF!="","",#REF!)</f>
        <v>#REF!</v>
      </c>
      <c r="D20" s="19" t="e">
        <f>IF(#REF!="","",#REF!)</f>
        <v>#REF!</v>
      </c>
      <c r="E20" s="19" t="e">
        <f>IF(#REF!="","",#REF!)</f>
        <v>#REF!</v>
      </c>
      <c r="F20" s="19" t="e">
        <f>IF(#REF!="","",#REF!)</f>
        <v>#REF!</v>
      </c>
    </row>
    <row r="21" spans="2:6" ht="15.5" x14ac:dyDescent="0.35">
      <c r="B21" s="30" t="s">
        <v>47</v>
      </c>
      <c r="C21" s="19" t="e">
        <f>IF(#REF!="","",#REF!)</f>
        <v>#REF!</v>
      </c>
      <c r="D21" s="19" t="e">
        <f>IF(#REF!="","",#REF!)</f>
        <v>#REF!</v>
      </c>
      <c r="E21" s="19" t="e">
        <f>IF(#REF!="","",#REF!)</f>
        <v>#REF!</v>
      </c>
      <c r="F21" s="19" t="e">
        <f>IF(#REF!="","",#REF!)</f>
        <v>#REF!</v>
      </c>
    </row>
    <row r="22" spans="2:6" ht="15.5" x14ac:dyDescent="0.35">
      <c r="B22" s="30" t="s">
        <v>48</v>
      </c>
      <c r="C22" s="19" t="e">
        <f>IF(#REF!="","",#REF!)</f>
        <v>#REF!</v>
      </c>
      <c r="D22" s="19" t="e">
        <f>IF(#REF!="","",#REF!)</f>
        <v>#REF!</v>
      </c>
      <c r="E22" s="19" t="e">
        <f>IF(#REF!="","",#REF!)</f>
        <v>#REF!</v>
      </c>
      <c r="F22" s="19" t="e">
        <f>IF(#REF!="","",#REF!)</f>
        <v>#REF!</v>
      </c>
    </row>
    <row r="23" spans="2:6" ht="15.5" x14ac:dyDescent="0.35">
      <c r="B23" s="30" t="s">
        <v>49</v>
      </c>
      <c r="C23" s="19" t="e">
        <f>IF(#REF!="","",#REF!)</f>
        <v>#REF!</v>
      </c>
      <c r="D23" s="19" t="e">
        <f>IF(#REF!="","",#REF!)</f>
        <v>#REF!</v>
      </c>
      <c r="E23" s="19" t="e">
        <f>IF(#REF!="","",#REF!)</f>
        <v>#REF!</v>
      </c>
      <c r="F23" s="19" t="e">
        <f>IF(#REF!="","",#REF!)</f>
        <v>#REF!</v>
      </c>
    </row>
    <row r="24" spans="2:6" ht="15.5" x14ac:dyDescent="0.35">
      <c r="B24" s="30" t="s">
        <v>57</v>
      </c>
      <c r="C24" s="19" t="e">
        <f>IF(#REF!="","",#REF!)</f>
        <v>#REF!</v>
      </c>
      <c r="D24" s="19" t="e">
        <f>IF(#REF!="","",#REF!)</f>
        <v>#REF!</v>
      </c>
      <c r="E24" s="19" t="e">
        <f>IF(#REF!="","",#REF!)</f>
        <v>#REF!</v>
      </c>
      <c r="F24" s="19" t="e">
        <f>IF(#REF!="","",#REF!)</f>
        <v>#REF!</v>
      </c>
    </row>
    <row r="25" spans="2:6" ht="15.5" x14ac:dyDescent="0.35">
      <c r="B25" s="30" t="s">
        <v>58</v>
      </c>
      <c r="C25" s="19" t="e">
        <f>IF(#REF!="","",#REF!)</f>
        <v>#REF!</v>
      </c>
      <c r="D25" s="19" t="e">
        <f>IF(#REF!="","",#REF!)</f>
        <v>#REF!</v>
      </c>
      <c r="E25" s="19" t="e">
        <f>IF(#REF!="","",#REF!)</f>
        <v>#REF!</v>
      </c>
      <c r="F25" s="19" t="e">
        <f>IF(#REF!="","",#REF!)</f>
        <v>#REF!</v>
      </c>
    </row>
    <row r="26" spans="2:6" ht="15.5" x14ac:dyDescent="0.35">
      <c r="B26" s="30" t="s">
        <v>59</v>
      </c>
      <c r="C26" s="19" t="e">
        <f>IF(#REF!="","",#REF!)</f>
        <v>#REF!</v>
      </c>
      <c r="D26" s="19" t="e">
        <f>IF(#REF!="","",#REF!)</f>
        <v>#REF!</v>
      </c>
      <c r="E26" s="19" t="e">
        <f>IF(#REF!="","",#REF!)</f>
        <v>#REF!</v>
      </c>
      <c r="F26" s="19" t="e">
        <f>IF(#REF!="","",#REF!)</f>
        <v>#REF!</v>
      </c>
    </row>
    <row r="27" spans="2:6" ht="15.5" x14ac:dyDescent="0.35">
      <c r="B27" s="30" t="s">
        <v>60</v>
      </c>
      <c r="C27" s="19" t="e">
        <f>IF(#REF!="","",#REF!)</f>
        <v>#REF!</v>
      </c>
      <c r="D27" s="19" t="e">
        <f>IF(#REF!="","",#REF!)</f>
        <v>#REF!</v>
      </c>
      <c r="E27" s="19" t="e">
        <f>IF(#REF!="","",#REF!)</f>
        <v>#REF!</v>
      </c>
      <c r="F27" s="19" t="e">
        <f>IF(#REF!="","",#REF!)</f>
        <v>#REF!</v>
      </c>
    </row>
    <row r="28" spans="2:6" ht="15.5" x14ac:dyDescent="0.35">
      <c r="B28" s="30" t="s">
        <v>61</v>
      </c>
      <c r="C28" s="19" t="e">
        <f>IF(#REF!="","",#REF!)</f>
        <v>#REF!</v>
      </c>
      <c r="D28" s="19" t="e">
        <f>IF(#REF!="","",#REF!)</f>
        <v>#REF!</v>
      </c>
      <c r="E28" s="19" t="e">
        <f>IF(#REF!="","",#REF!)</f>
        <v>#REF!</v>
      </c>
      <c r="F28" s="19" t="e">
        <f>IF(#REF!="","",#REF!)</f>
        <v>#REF!</v>
      </c>
    </row>
    <row r="29" spans="2:6" ht="15.5" x14ac:dyDescent="0.35">
      <c r="B29" s="30" t="s">
        <v>62</v>
      </c>
      <c r="C29" s="19" t="e">
        <f>IF(#REF!="","",#REF!)</f>
        <v>#REF!</v>
      </c>
      <c r="D29" s="19" t="e">
        <f>IF(#REF!="","",#REF!)</f>
        <v>#REF!</v>
      </c>
      <c r="E29" s="19" t="e">
        <f>IF(#REF!="","",#REF!)</f>
        <v>#REF!</v>
      </c>
      <c r="F29" s="19" t="e">
        <f>IF(#REF!="","",#REF!)</f>
        <v>#REF!</v>
      </c>
    </row>
    <row r="30" spans="2:6" ht="15.5" x14ac:dyDescent="0.35">
      <c r="B30" s="30" t="s">
        <v>63</v>
      </c>
      <c r="C30" s="19" t="e">
        <f>IF(#REF!="","",#REF!)</f>
        <v>#REF!</v>
      </c>
      <c r="D30" s="19" t="e">
        <f>IF(#REF!="","",#REF!)</f>
        <v>#REF!</v>
      </c>
      <c r="E30" s="19" t="e">
        <f>IF(#REF!="","",#REF!)</f>
        <v>#REF!</v>
      </c>
      <c r="F30" s="19" t="e">
        <f>IF(#REF!="","",#REF!)</f>
        <v>#REF!</v>
      </c>
    </row>
    <row r="31" spans="2:6" ht="15.5" x14ac:dyDescent="0.35">
      <c r="B31" s="30" t="s">
        <v>64</v>
      </c>
      <c r="C31" s="19" t="e">
        <f>IF(#REF!="","",#REF!)</f>
        <v>#REF!</v>
      </c>
      <c r="D31" s="19" t="e">
        <f>IF(#REF!="","",#REF!)</f>
        <v>#REF!</v>
      </c>
      <c r="E31" s="19" t="e">
        <f>IF(#REF!="","",#REF!)</f>
        <v>#REF!</v>
      </c>
      <c r="F31" s="19" t="e">
        <f>IF(#REF!="","",#REF!)</f>
        <v>#REF!</v>
      </c>
    </row>
    <row r="32" spans="2:6" ht="15.5" x14ac:dyDescent="0.35">
      <c r="B32" s="30" t="s">
        <v>65</v>
      </c>
      <c r="C32" s="19" t="e">
        <f>IF(#REF!="","",#REF!)</f>
        <v>#REF!</v>
      </c>
      <c r="D32" s="19" t="e">
        <f>IF(#REF!="","",#REF!)</f>
        <v>#REF!</v>
      </c>
      <c r="E32" s="19" t="e">
        <f>IF(#REF!="","",#REF!)</f>
        <v>#REF!</v>
      </c>
      <c r="F32" s="19" t="e">
        <f>IF(#REF!="","",#REF!)</f>
        <v>#REF!</v>
      </c>
    </row>
    <row r="33" spans="2:6" ht="15.5" x14ac:dyDescent="0.35">
      <c r="B33" s="30" t="s">
        <v>66</v>
      </c>
      <c r="C33" s="19" t="e">
        <f>IF(#REF!="","",#REF!)</f>
        <v>#REF!</v>
      </c>
      <c r="D33" s="19" t="e">
        <f>IF(#REF!="","",#REF!)</f>
        <v>#REF!</v>
      </c>
      <c r="E33" s="19" t="e">
        <f>IF(#REF!="","",#REF!)</f>
        <v>#REF!</v>
      </c>
      <c r="F33" s="19" t="e">
        <f>IF(#REF!="","",#REF!)</f>
        <v>#REF!</v>
      </c>
    </row>
    <row r="34" spans="2:6" x14ac:dyDescent="0.35">
      <c r="C34" s="14"/>
      <c r="D34" s="14"/>
    </row>
  </sheetData>
  <mergeCells count="4">
    <mergeCell ref="B3:G3"/>
    <mergeCell ref="B1:F1"/>
    <mergeCell ref="B2:F2"/>
    <mergeCell ref="B4:F4"/>
  </mergeCells>
  <pageMargins left="0.7" right="0.7" top="0.75" bottom="0.75" header="0.3" footer="0.3"/>
  <pageSetup paperSize="9"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9AC38-3182-49D3-8DC6-13A3B93760B2}">
  <dimension ref="B1:X54"/>
  <sheetViews>
    <sheetView zoomScaleNormal="100" workbookViewId="0">
      <selection activeCell="H53" sqref="H53"/>
    </sheetView>
  </sheetViews>
  <sheetFormatPr baseColWidth="10" defaultColWidth="11.453125" defaultRowHeight="14.5" x14ac:dyDescent="0.35"/>
  <cols>
    <col min="1" max="1" width="1.453125" customWidth="1"/>
    <col min="2" max="2" width="54.453125" customWidth="1"/>
    <col min="3" max="3" width="28.453125" customWidth="1"/>
    <col min="4" max="4" width="18.1796875" bestFit="1" customWidth="1"/>
    <col min="5" max="5" width="28.81640625" bestFit="1" customWidth="1"/>
    <col min="6" max="6" width="25.26953125" customWidth="1"/>
    <col min="7" max="7" width="29.26953125" bestFit="1" customWidth="1"/>
    <col min="8" max="9" width="11.453125" style="14"/>
    <col min="10" max="10" width="8.1796875" style="14" bestFit="1" customWidth="1"/>
    <col min="11" max="11" width="33.26953125" style="14" customWidth="1"/>
    <col min="12" max="12" width="22" style="14" customWidth="1"/>
    <col min="13" max="13" width="23.7265625" style="14" customWidth="1"/>
    <col min="14" max="24" width="11.453125" style="14"/>
  </cols>
  <sheetData>
    <row r="1" spans="2:13" ht="46.5" customHeight="1" x14ac:dyDescent="0.35">
      <c r="B1" s="45" t="s">
        <v>68</v>
      </c>
      <c r="C1" s="45"/>
      <c r="D1" s="45"/>
      <c r="E1" s="45"/>
      <c r="F1" s="45"/>
      <c r="G1" s="45"/>
    </row>
    <row r="2" spans="2:13" ht="21" x14ac:dyDescent="0.5">
      <c r="B2" s="15" t="s">
        <v>56</v>
      </c>
      <c r="C2" s="22"/>
      <c r="D2" s="22"/>
      <c r="E2" s="22"/>
      <c r="F2" s="22"/>
      <c r="G2" s="22"/>
    </row>
    <row r="4" spans="2:13" ht="18.75" customHeight="1" x14ac:dyDescent="0.35">
      <c r="B4" s="24" t="s">
        <v>19</v>
      </c>
      <c r="C4" s="27"/>
      <c r="D4" s="20"/>
      <c r="E4" s="20"/>
      <c r="F4" s="20"/>
      <c r="G4" s="20"/>
    </row>
    <row r="5" spans="2:13" ht="18.75" customHeight="1" x14ac:dyDescent="0.35">
      <c r="B5" s="24" t="s">
        <v>37</v>
      </c>
      <c r="C5" s="28"/>
      <c r="D5" s="21"/>
      <c r="E5" s="21"/>
      <c r="F5" s="21"/>
      <c r="G5" s="21"/>
    </row>
    <row r="6" spans="2:13" ht="8.25" customHeight="1" x14ac:dyDescent="0.35"/>
    <row r="7" spans="2:13" ht="6" customHeight="1" x14ac:dyDescent="0.35"/>
    <row r="8" spans="2:13" ht="21" customHeight="1" thickBot="1" x14ac:dyDescent="0.4">
      <c r="B8" s="47" t="s">
        <v>17</v>
      </c>
      <c r="C8" s="47"/>
      <c r="D8" s="47"/>
      <c r="E8" s="47"/>
      <c r="F8" s="47"/>
      <c r="G8" s="47"/>
    </row>
    <row r="9" spans="2:13" ht="6" customHeight="1" x14ac:dyDescent="0.35">
      <c r="B9" s="2"/>
      <c r="C9" s="2"/>
      <c r="D9" s="2"/>
      <c r="E9" s="2"/>
      <c r="F9" s="2"/>
      <c r="G9" s="2"/>
    </row>
    <row r="10" spans="2:13" ht="35.25" customHeight="1" x14ac:dyDescent="0.35">
      <c r="B10" s="48" t="s">
        <v>51</v>
      </c>
      <c r="C10" s="48"/>
      <c r="D10" s="49"/>
      <c r="E10" s="23" t="s">
        <v>53</v>
      </c>
      <c r="F10" s="23" t="s">
        <v>5</v>
      </c>
      <c r="G10" s="23" t="s">
        <v>1</v>
      </c>
      <c r="H10" s="17"/>
      <c r="I10" s="17"/>
      <c r="J10" s="3"/>
      <c r="K10" s="4" t="s">
        <v>2</v>
      </c>
      <c r="L10" s="1" t="s">
        <v>40</v>
      </c>
      <c r="M10" s="1" t="s">
        <v>39</v>
      </c>
    </row>
    <row r="11" spans="2:13" ht="18" x14ac:dyDescent="0.5">
      <c r="B11" s="48"/>
      <c r="C11" s="48"/>
      <c r="D11" s="49"/>
      <c r="E11" s="5" t="s">
        <v>6</v>
      </c>
      <c r="F11" s="18"/>
      <c r="G11" s="18"/>
      <c r="J11" s="6" t="s">
        <v>6</v>
      </c>
      <c r="K11" s="1" t="str">
        <f>IF(AND(L11="Pas d'information",M11="Pas d'information"),"Pas d'information",IF(L11&lt;&gt;"Pas d'information",L11,M11))</f>
        <v>Pas d'information</v>
      </c>
      <c r="L11" s="1" t="str">
        <f>IF(OR(F11="",F11&lt;=0,G11&lt;=0),"Pas d'information",IF(G11&lt;5,10*(1-(F11-0.5)/5),10*(1-(F11-0.5)/G11)))</f>
        <v>Pas d'information</v>
      </c>
      <c r="M11" s="1" t="str">
        <f>IF(OR(F15="",F15&lt;=0,G15&lt;=0),"Pas d'information",(5+2*(F15-G15)))</f>
        <v>Pas d'information</v>
      </c>
    </row>
    <row r="12" spans="2:13" ht="18" x14ac:dyDescent="0.5">
      <c r="B12" s="48"/>
      <c r="C12" s="48"/>
      <c r="D12" s="49"/>
      <c r="E12" s="5" t="s">
        <v>7</v>
      </c>
      <c r="F12" s="18"/>
      <c r="G12" s="18"/>
      <c r="J12" s="6" t="s">
        <v>7</v>
      </c>
      <c r="K12" s="1" t="str">
        <f>IF(AND(L12="Pas d'information",M12="Pas d'information"),"Pas d'information",IF(L12&lt;&gt;"Pas d'information",L12,M12))</f>
        <v>Pas d'information</v>
      </c>
      <c r="L12" s="1" t="str">
        <f>IF(OR(F12="",F12&lt;=0,G12&lt;=0),"Pas d'information",IF(G12&lt;5,10*(1-((F12-0.5)/5)),10*(1-((F12-0.5)/G12))))</f>
        <v>Pas d'information</v>
      </c>
      <c r="M12" s="1" t="str">
        <f>IF(OR(F16="",F16&lt;=0,G16&lt;=0),"Pas d'information",(5+2*(F16-G16)))</f>
        <v>Pas d'information</v>
      </c>
    </row>
    <row r="13" spans="2:13" ht="18.75" customHeight="1" x14ac:dyDescent="0.5">
      <c r="B13" s="29" t="s">
        <v>50</v>
      </c>
      <c r="J13" s="1"/>
      <c r="K13" s="1"/>
      <c r="L13" s="1"/>
      <c r="M13" s="1"/>
    </row>
    <row r="14" spans="2:13" ht="33" customHeight="1" x14ac:dyDescent="0.35">
      <c r="B14" s="48" t="s">
        <v>52</v>
      </c>
      <c r="C14" s="48"/>
      <c r="D14" s="49"/>
      <c r="E14" s="23" t="s">
        <v>53</v>
      </c>
      <c r="F14" s="23" t="s">
        <v>4</v>
      </c>
      <c r="G14" s="23" t="s">
        <v>3</v>
      </c>
      <c r="J14" s="1"/>
      <c r="K14" s="1"/>
      <c r="L14" s="1"/>
      <c r="M14" s="1"/>
    </row>
    <row r="15" spans="2:13" ht="18" x14ac:dyDescent="0.5">
      <c r="B15" s="48"/>
      <c r="C15" s="48"/>
      <c r="D15" s="49"/>
      <c r="E15" s="5" t="s">
        <v>6</v>
      </c>
      <c r="F15" s="18"/>
      <c r="G15" s="18"/>
      <c r="H15" s="17"/>
      <c r="I15" s="17"/>
    </row>
    <row r="16" spans="2:13" ht="16.5" customHeight="1" x14ac:dyDescent="0.5">
      <c r="B16" s="48"/>
      <c r="C16" s="48"/>
      <c r="D16" s="49"/>
      <c r="E16" s="5" t="s">
        <v>7</v>
      </c>
      <c r="F16" s="18"/>
      <c r="G16" s="18"/>
    </row>
    <row r="18" spans="2:7" ht="9" customHeight="1" x14ac:dyDescent="0.35">
      <c r="B18" s="50" t="s">
        <v>18</v>
      </c>
      <c r="C18" s="50"/>
      <c r="D18" s="50"/>
      <c r="E18" s="50"/>
      <c r="F18" s="50"/>
      <c r="G18" s="50"/>
    </row>
    <row r="19" spans="2:7" ht="9" customHeight="1" x14ac:dyDescent="0.35">
      <c r="B19" s="50"/>
      <c r="C19" s="50"/>
      <c r="D19" s="50"/>
      <c r="E19" s="50"/>
      <c r="F19" s="50"/>
      <c r="G19" s="50"/>
    </row>
    <row r="20" spans="2:7" x14ac:dyDescent="0.35">
      <c r="D20" s="8"/>
      <c r="E20" s="9"/>
    </row>
    <row r="21" spans="2:7" ht="21" customHeight="1" thickBot="1" x14ac:dyDescent="0.4">
      <c r="B21" s="47" t="s">
        <v>35</v>
      </c>
      <c r="C21" s="47"/>
      <c r="D21" s="47"/>
      <c r="E21" s="47"/>
      <c r="F21" s="47"/>
      <c r="G21" s="47"/>
    </row>
    <row r="22" spans="2:7" ht="8.25" customHeight="1" x14ac:dyDescent="0.35">
      <c r="B22" s="10"/>
      <c r="C22" s="10"/>
      <c r="D22" s="10"/>
      <c r="E22" s="11"/>
    </row>
    <row r="23" spans="2:7" ht="23.25" customHeight="1" x14ac:dyDescent="0.35">
      <c r="B23" s="48" t="s">
        <v>55</v>
      </c>
      <c r="C23" s="48"/>
      <c r="D23" s="48"/>
      <c r="E23" s="51" t="s">
        <v>8</v>
      </c>
      <c r="F23" s="51"/>
    </row>
    <row r="24" spans="2:7" ht="22.5" customHeight="1" x14ac:dyDescent="0.35">
      <c r="B24" s="48"/>
      <c r="C24" s="48"/>
      <c r="D24" s="48"/>
      <c r="E24" s="46"/>
      <c r="F24" s="46"/>
    </row>
    <row r="25" spans="2:7" ht="5.25" customHeight="1" x14ac:dyDescent="0.35">
      <c r="B25" s="48"/>
      <c r="C25" s="48"/>
      <c r="D25" s="48"/>
    </row>
    <row r="26" spans="2:7" x14ac:dyDescent="0.35">
      <c r="B26" s="12"/>
      <c r="E26" s="13"/>
    </row>
    <row r="28" spans="2:7" ht="21" customHeight="1" thickBot="1" x14ac:dyDescent="0.4">
      <c r="B28" s="47" t="s">
        <v>36</v>
      </c>
      <c r="C28" s="47"/>
      <c r="D28" s="47"/>
      <c r="E28" s="47"/>
      <c r="F28" s="47"/>
      <c r="G28" s="47"/>
    </row>
    <row r="29" spans="2:7" ht="8.25" customHeight="1" x14ac:dyDescent="0.35">
      <c r="B29" s="10"/>
      <c r="C29" s="10"/>
      <c r="D29" s="10"/>
      <c r="E29" s="13"/>
    </row>
    <row r="30" spans="2:7" ht="15.75" customHeight="1" x14ac:dyDescent="0.35">
      <c r="B30" s="48" t="s">
        <v>54</v>
      </c>
      <c r="C30" s="48"/>
      <c r="D30" s="48"/>
      <c r="E30" s="51" t="s">
        <v>9</v>
      </c>
      <c r="F30" s="51"/>
    </row>
    <row r="31" spans="2:7" ht="15.75" customHeight="1" x14ac:dyDescent="0.35">
      <c r="B31" s="48"/>
      <c r="C31" s="48"/>
      <c r="D31" s="48"/>
      <c r="E31" s="46"/>
      <c r="F31" s="46"/>
    </row>
    <row r="32" spans="2:7" ht="15" customHeight="1" x14ac:dyDescent="0.35">
      <c r="B32" s="48"/>
      <c r="C32" s="48"/>
      <c r="D32" s="48"/>
      <c r="E32" s="13"/>
    </row>
    <row r="33" spans="2:16" x14ac:dyDescent="0.35">
      <c r="B33" s="48"/>
      <c r="C33" s="48"/>
      <c r="D33" s="48"/>
      <c r="E33" s="13"/>
    </row>
    <row r="35" spans="2:16" ht="23.25" customHeight="1" thickBot="1" x14ac:dyDescent="0.4">
      <c r="B35" s="52" t="s">
        <v>10</v>
      </c>
      <c r="C35" s="52"/>
      <c r="D35" s="52"/>
      <c r="E35" s="52"/>
      <c r="F35" s="52"/>
      <c r="G35" s="52"/>
    </row>
    <row r="36" spans="2:16" ht="6.75" customHeight="1" x14ac:dyDescent="0.35">
      <c r="B36" s="2"/>
      <c r="C36" s="2"/>
      <c r="D36" s="2"/>
      <c r="E36" s="2"/>
      <c r="F36" s="2"/>
      <c r="G36" s="2"/>
    </row>
    <row r="37" spans="2:16" ht="43.5" customHeight="1" x14ac:dyDescent="0.35">
      <c r="B37" s="53" t="s">
        <v>67</v>
      </c>
      <c r="C37" s="53"/>
      <c r="D37" s="53"/>
      <c r="E37" s="53"/>
      <c r="F37" s="53"/>
      <c r="G37" s="53"/>
      <c r="L37" s="37"/>
      <c r="M37" s="37"/>
      <c r="N37" s="37"/>
      <c r="O37" s="37"/>
      <c r="P37" s="37"/>
    </row>
    <row r="38" spans="2:16" ht="35.25" customHeight="1" x14ac:dyDescent="0.35">
      <c r="B38" s="53"/>
      <c r="C38" s="53"/>
      <c r="D38" s="53"/>
      <c r="E38" s="53"/>
      <c r="F38" s="53"/>
      <c r="G38" s="53"/>
      <c r="L38" s="37"/>
      <c r="M38" s="37"/>
      <c r="N38" s="37"/>
      <c r="O38" s="37"/>
      <c r="P38" s="37"/>
    </row>
    <row r="39" spans="2:16" x14ac:dyDescent="0.35">
      <c r="L39" s="37"/>
      <c r="M39" s="37"/>
      <c r="N39" s="37"/>
      <c r="O39" s="37"/>
      <c r="P39" s="37"/>
    </row>
    <row r="40" spans="2:16" ht="15.5" x14ac:dyDescent="0.35">
      <c r="C40" s="54" t="s">
        <v>0</v>
      </c>
      <c r="D40" s="55"/>
      <c r="E40" s="32" t="s">
        <v>11</v>
      </c>
      <c r="F40" s="1" t="s">
        <v>16</v>
      </c>
      <c r="G40" s="1"/>
      <c r="L40" s="1"/>
      <c r="M40" s="1"/>
      <c r="N40" s="1"/>
      <c r="O40" s="37"/>
      <c r="P40" s="37"/>
    </row>
    <row r="41" spans="2:16" ht="15.5" x14ac:dyDescent="0.35">
      <c r="C41" s="56" t="s">
        <v>20</v>
      </c>
      <c r="D41" s="57"/>
      <c r="E41" s="36" t="str">
        <f>IF(K11="Pas d'information","Pas d'information",IF(K11&lt;0,0,IF(K11&gt;10,10,K11)))</f>
        <v>Pas d'information</v>
      </c>
      <c r="G41" s="1"/>
      <c r="K41" s="7">
        <f>IF(E41&lt;&gt;"Pas d'information",E41,0)</f>
        <v>0</v>
      </c>
      <c r="L41" s="7">
        <f>IF(E41="Pas d'information",0,2)</f>
        <v>0</v>
      </c>
      <c r="M41" s="1">
        <f>K41*L41</f>
        <v>0</v>
      </c>
      <c r="N41" s="1"/>
      <c r="O41" s="37"/>
      <c r="P41" s="37"/>
    </row>
    <row r="42" spans="2:16" ht="15.5" x14ac:dyDescent="0.35">
      <c r="C42" s="56" t="s">
        <v>21</v>
      </c>
      <c r="D42" s="57"/>
      <c r="E42" s="36" t="str">
        <f>IF(K12="Pas d'information","Pas d'information",IF(K12&lt;0,0,IF(K12&gt;10,10,K12)))</f>
        <v>Pas d'information</v>
      </c>
      <c r="G42" s="1"/>
      <c r="K42" s="7">
        <f>IF(E42&lt;&gt;"Pas d'information",E42,0)</f>
        <v>0</v>
      </c>
      <c r="L42" s="7">
        <f>IF(E42="Pas d'information",0,2)</f>
        <v>0</v>
      </c>
      <c r="M42" s="1">
        <f t="shared" ref="M42:M44" si="0">K42*L42</f>
        <v>0</v>
      </c>
      <c r="N42" s="1"/>
      <c r="O42" s="37"/>
      <c r="P42" s="37"/>
    </row>
    <row r="43" spans="2:16" ht="15.5" x14ac:dyDescent="0.35">
      <c r="C43" s="56" t="s">
        <v>12</v>
      </c>
      <c r="D43" s="57"/>
      <c r="E43" s="36" t="str">
        <f>IF(E24="","Pas d'information",E24)</f>
        <v>Pas d'information</v>
      </c>
      <c r="G43" s="1"/>
      <c r="K43" s="7" t="str">
        <f t="shared" ref="K43:K44" si="1">IF(E43&lt;&gt;"Pas d'information sur ce critère",E43,0)</f>
        <v>Pas d'information</v>
      </c>
      <c r="L43" s="7">
        <f>IF(E43="Pas d'information sur ce critère",0,1)</f>
        <v>1</v>
      </c>
      <c r="M43" s="1" t="e">
        <f t="shared" si="0"/>
        <v>#VALUE!</v>
      </c>
      <c r="N43" s="1"/>
      <c r="O43" s="37"/>
      <c r="P43" s="37"/>
    </row>
    <row r="44" spans="2:16" ht="15.5" x14ac:dyDescent="0.35">
      <c r="C44" s="56" t="s">
        <v>13</v>
      </c>
      <c r="D44" s="57"/>
      <c r="E44" s="36" t="str">
        <f>IF(E31="","Pas d'information",E31)</f>
        <v>Pas d'information</v>
      </c>
      <c r="G44" s="1"/>
      <c r="K44" s="7" t="str">
        <f t="shared" si="1"/>
        <v>Pas d'information</v>
      </c>
      <c r="L44" s="7">
        <f>IF(E44="Pas d'information sur ce critère",0,3)</f>
        <v>3</v>
      </c>
      <c r="M44" s="1" t="e">
        <f t="shared" si="0"/>
        <v>#VALUE!</v>
      </c>
      <c r="N44" s="1"/>
      <c r="O44" s="37"/>
      <c r="P44" s="37"/>
    </row>
    <row r="45" spans="2:16" ht="15.5" x14ac:dyDescent="0.35">
      <c r="C45" s="43" t="s">
        <v>14</v>
      </c>
      <c r="D45" s="44"/>
      <c r="E45" s="33" t="str">
        <f>IF(ISERROR(M46),"",M46)</f>
        <v/>
      </c>
      <c r="G45" s="1"/>
      <c r="K45" s="7"/>
      <c r="L45" s="7">
        <f>SUM(L41:L44)</f>
        <v>4</v>
      </c>
      <c r="M45" s="7" t="e">
        <f>SUM(M41:M44)</f>
        <v>#VALUE!</v>
      </c>
      <c r="N45" s="1"/>
      <c r="O45" s="37"/>
      <c r="P45" s="37"/>
    </row>
    <row r="46" spans="2:16" ht="15.5" x14ac:dyDescent="0.35">
      <c r="C46" s="30"/>
      <c r="D46" s="30"/>
      <c r="E46" s="30"/>
      <c r="G46" s="1"/>
      <c r="K46" s="1"/>
      <c r="L46" s="1"/>
      <c r="M46" s="7" t="e">
        <f>M45/L45</f>
        <v>#VALUE!</v>
      </c>
      <c r="N46" s="1"/>
      <c r="O46" s="37"/>
      <c r="P46" s="37"/>
    </row>
    <row r="47" spans="2:16" ht="15.5" x14ac:dyDescent="0.35">
      <c r="C47" s="30"/>
      <c r="D47" s="34" t="s">
        <v>15</v>
      </c>
      <c r="E47" s="35" t="str">
        <f>IF(E44=0,"NON ADMISSIBLE",IF(E45="","",IF(M46&lt;5,"NON ADMISSIBLE","ADMISSIBLE")))</f>
        <v/>
      </c>
      <c r="G47" s="1"/>
      <c r="L47" s="1"/>
      <c r="M47" s="1"/>
      <c r="N47" s="1"/>
      <c r="O47" s="37"/>
      <c r="P47" s="37"/>
    </row>
    <row r="48" spans="2:16" x14ac:dyDescent="0.35">
      <c r="G48" s="1"/>
      <c r="L48" s="37"/>
      <c r="M48" s="37"/>
      <c r="N48" s="37"/>
      <c r="O48" s="37"/>
      <c r="P48" s="37"/>
    </row>
    <row r="49" spans="7:16" x14ac:dyDescent="0.35">
      <c r="G49" s="1"/>
      <c r="L49" s="37"/>
      <c r="M49" s="37"/>
      <c r="N49" s="37"/>
      <c r="O49" s="37"/>
      <c r="P49" s="37"/>
    </row>
    <row r="50" spans="7:16" x14ac:dyDescent="0.35">
      <c r="G50" s="1"/>
      <c r="L50" s="37"/>
      <c r="M50" s="37"/>
      <c r="N50" s="37"/>
      <c r="O50" s="37"/>
      <c r="P50" s="37"/>
    </row>
    <row r="51" spans="7:16" x14ac:dyDescent="0.35">
      <c r="G51" s="1"/>
      <c r="L51" s="37"/>
      <c r="M51" s="37"/>
      <c r="N51" s="37"/>
      <c r="O51" s="37"/>
      <c r="P51" s="37"/>
    </row>
    <row r="52" spans="7:16" x14ac:dyDescent="0.35">
      <c r="G52" s="1"/>
      <c r="L52" s="37"/>
      <c r="M52" s="37"/>
      <c r="N52" s="37"/>
      <c r="O52" s="37"/>
      <c r="P52" s="37"/>
    </row>
    <row r="53" spans="7:16" x14ac:dyDescent="0.35">
      <c r="G53" s="1"/>
      <c r="L53" s="37"/>
      <c r="M53" s="37"/>
      <c r="N53" s="37"/>
      <c r="O53" s="37"/>
      <c r="P53" s="37"/>
    </row>
    <row r="54" spans="7:16" x14ac:dyDescent="0.35">
      <c r="G54" s="1"/>
      <c r="L54" s="37"/>
      <c r="M54" s="37"/>
      <c r="N54" s="37"/>
      <c r="O54" s="37"/>
      <c r="P54" s="37"/>
    </row>
  </sheetData>
  <mergeCells count="21">
    <mergeCell ref="C44:D44"/>
    <mergeCell ref="C45:D45"/>
    <mergeCell ref="B35:G35"/>
    <mergeCell ref="B37:G38"/>
    <mergeCell ref="C40:D40"/>
    <mergeCell ref="C41:D41"/>
    <mergeCell ref="C42:D42"/>
    <mergeCell ref="C43:D43"/>
    <mergeCell ref="B23:D25"/>
    <mergeCell ref="E23:F23"/>
    <mergeCell ref="E24:F24"/>
    <mergeCell ref="B28:G28"/>
    <mergeCell ref="B30:D33"/>
    <mergeCell ref="E30:F30"/>
    <mergeCell ref="E31:F31"/>
    <mergeCell ref="B21:G21"/>
    <mergeCell ref="B1:G1"/>
    <mergeCell ref="B8:G8"/>
    <mergeCell ref="B10:D12"/>
    <mergeCell ref="B14:D16"/>
    <mergeCell ref="B18:G19"/>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98B2B-F31E-4FE0-A22C-75E2DC60230A}">
  <dimension ref="B1:X54"/>
  <sheetViews>
    <sheetView topLeftCell="A22" zoomScale="90" zoomScaleNormal="90" workbookViewId="0">
      <selection activeCell="K50" sqref="K50"/>
    </sheetView>
  </sheetViews>
  <sheetFormatPr baseColWidth="10" defaultColWidth="11.453125" defaultRowHeight="14.5" x14ac:dyDescent="0.35"/>
  <cols>
    <col min="1" max="1" width="1.453125" customWidth="1"/>
    <col min="2" max="2" width="54.453125" customWidth="1"/>
    <col min="3" max="3" width="28.453125" customWidth="1"/>
    <col min="4" max="4" width="18.1796875" bestFit="1" customWidth="1"/>
    <col min="5" max="5" width="28.81640625" bestFit="1" customWidth="1"/>
    <col min="6" max="6" width="25.26953125" customWidth="1"/>
    <col min="7" max="7" width="29.26953125" bestFit="1" customWidth="1"/>
    <col min="8" max="9" width="11.453125" style="14"/>
    <col min="10" max="10" width="8.1796875" style="14" bestFit="1" customWidth="1"/>
    <col min="11" max="11" width="33.26953125" style="14" customWidth="1"/>
    <col min="12" max="12" width="22" style="14" customWidth="1"/>
    <col min="13" max="13" width="23.7265625" style="14" customWidth="1"/>
    <col min="14" max="24" width="11.453125" style="14"/>
  </cols>
  <sheetData>
    <row r="1" spans="2:13" ht="46.5" customHeight="1" x14ac:dyDescent="0.35">
      <c r="B1" s="45" t="s">
        <v>68</v>
      </c>
      <c r="C1" s="45"/>
      <c r="D1" s="45"/>
      <c r="E1" s="45"/>
      <c r="F1" s="45"/>
      <c r="G1" s="45"/>
    </row>
    <row r="2" spans="2:13" ht="21" x14ac:dyDescent="0.5">
      <c r="B2" s="15" t="s">
        <v>56</v>
      </c>
      <c r="C2" s="22"/>
      <c r="D2" s="22"/>
      <c r="E2" s="22"/>
      <c r="F2" s="22"/>
      <c r="G2" s="22"/>
    </row>
    <row r="4" spans="2:13" ht="18.75" customHeight="1" x14ac:dyDescent="0.35">
      <c r="B4" s="24" t="s">
        <v>19</v>
      </c>
      <c r="C4" s="27"/>
      <c r="D4" s="20"/>
      <c r="E4" s="20"/>
      <c r="F4" s="20"/>
      <c r="G4" s="20"/>
    </row>
    <row r="5" spans="2:13" ht="18.75" customHeight="1" x14ac:dyDescent="0.35">
      <c r="B5" s="24" t="s">
        <v>37</v>
      </c>
      <c r="C5" s="28"/>
      <c r="D5" s="21"/>
      <c r="E5" s="21"/>
      <c r="F5" s="21"/>
      <c r="G5" s="21"/>
    </row>
    <row r="6" spans="2:13" ht="8.25" customHeight="1" x14ac:dyDescent="0.35"/>
    <row r="7" spans="2:13" ht="6" customHeight="1" x14ac:dyDescent="0.35"/>
    <row r="8" spans="2:13" ht="21" customHeight="1" thickBot="1" x14ac:dyDescent="0.4">
      <c r="B8" s="47" t="s">
        <v>17</v>
      </c>
      <c r="C8" s="47"/>
      <c r="D8" s="47"/>
      <c r="E8" s="47"/>
      <c r="F8" s="47"/>
      <c r="G8" s="47"/>
    </row>
    <row r="9" spans="2:13" ht="6" customHeight="1" x14ac:dyDescent="0.35">
      <c r="B9" s="2"/>
      <c r="C9" s="2"/>
      <c r="D9" s="2"/>
      <c r="E9" s="2"/>
      <c r="F9" s="2"/>
      <c r="G9" s="2"/>
    </row>
    <row r="10" spans="2:13" ht="35.25" customHeight="1" x14ac:dyDescent="0.35">
      <c r="B10" s="48" t="s">
        <v>51</v>
      </c>
      <c r="C10" s="48"/>
      <c r="D10" s="49"/>
      <c r="E10" s="23" t="s">
        <v>53</v>
      </c>
      <c r="F10" s="23" t="s">
        <v>5</v>
      </c>
      <c r="G10" s="23" t="s">
        <v>1</v>
      </c>
      <c r="H10" s="17"/>
      <c r="I10" s="17"/>
      <c r="J10" s="3"/>
      <c r="K10" s="4" t="s">
        <v>2</v>
      </c>
      <c r="L10" s="1" t="s">
        <v>40</v>
      </c>
      <c r="M10" s="1" t="s">
        <v>39</v>
      </c>
    </row>
    <row r="11" spans="2:13" ht="18" x14ac:dyDescent="0.5">
      <c r="B11" s="48"/>
      <c r="C11" s="48"/>
      <c r="D11" s="49"/>
      <c r="E11" s="5" t="s">
        <v>6</v>
      </c>
      <c r="F11" s="18"/>
      <c r="G11" s="18"/>
      <c r="J11" s="6" t="s">
        <v>6</v>
      </c>
      <c r="K11" s="1" t="str">
        <f>IF(AND(L11="Pas d'information",M11="Pas d'information"),"Pas d'information",IF(L11&lt;&gt;"Pas d'information",L11,M11))</f>
        <v>Pas d'information</v>
      </c>
      <c r="L11" s="1" t="str">
        <f>IF(OR(F11="",F11&lt;=0,G11&lt;=0),"Pas d'information",IF(G11&lt;5,10*(1-(F11-0.5)/5),10*(1-(F11-0.5)/G11)))</f>
        <v>Pas d'information</v>
      </c>
      <c r="M11" s="1" t="str">
        <f>IF(OR(F15="",F15&lt;=0,G15&lt;=0),"Pas d'information",(5+2*(F15-G15)))</f>
        <v>Pas d'information</v>
      </c>
    </row>
    <row r="12" spans="2:13" ht="18" x14ac:dyDescent="0.5">
      <c r="B12" s="48"/>
      <c r="C12" s="48"/>
      <c r="D12" s="49"/>
      <c r="E12" s="5" t="s">
        <v>7</v>
      </c>
      <c r="F12" s="18"/>
      <c r="G12" s="18"/>
      <c r="J12" s="6" t="s">
        <v>7</v>
      </c>
      <c r="K12" s="1" t="str">
        <f>IF(AND(L12="Pas d'information",M12="Pas d'information"),"Pas d'information",IF(L12&lt;&gt;"Pas d'information",L12,M12))</f>
        <v>Pas d'information</v>
      </c>
      <c r="L12" s="1" t="str">
        <f>IF(OR(F12="",F12&lt;=0,G12&lt;=0),"Pas d'information",IF(G12&lt;5,10*(1-((F12-0.5)/5)),10*(1-((F12-0.5)/G12))))</f>
        <v>Pas d'information</v>
      </c>
      <c r="M12" s="1" t="str">
        <f>IF(OR(F16="",F16&lt;=0,G16&lt;=0),"Pas d'information",(5+2*(F16-G16)))</f>
        <v>Pas d'information</v>
      </c>
    </row>
    <row r="13" spans="2:13" ht="18.75" customHeight="1" x14ac:dyDescent="0.5">
      <c r="B13" s="29" t="s">
        <v>50</v>
      </c>
      <c r="J13" s="1"/>
      <c r="K13" s="1"/>
      <c r="L13" s="1"/>
      <c r="M13" s="1"/>
    </row>
    <row r="14" spans="2:13" ht="33" customHeight="1" x14ac:dyDescent="0.35">
      <c r="B14" s="48" t="s">
        <v>52</v>
      </c>
      <c r="C14" s="48"/>
      <c r="D14" s="49"/>
      <c r="E14" s="23" t="s">
        <v>53</v>
      </c>
      <c r="F14" s="23" t="s">
        <v>4</v>
      </c>
      <c r="G14" s="23" t="s">
        <v>3</v>
      </c>
      <c r="J14" s="1"/>
      <c r="K14" s="1"/>
      <c r="L14" s="1"/>
      <c r="M14" s="1"/>
    </row>
    <row r="15" spans="2:13" ht="18" x14ac:dyDescent="0.5">
      <c r="B15" s="48"/>
      <c r="C15" s="48"/>
      <c r="D15" s="49"/>
      <c r="E15" s="5" t="s">
        <v>6</v>
      </c>
      <c r="F15" s="18"/>
      <c r="G15" s="18"/>
      <c r="H15" s="17"/>
      <c r="I15" s="17"/>
    </row>
    <row r="16" spans="2:13" ht="16.5" customHeight="1" x14ac:dyDescent="0.5">
      <c r="B16" s="48"/>
      <c r="C16" s="48"/>
      <c r="D16" s="49"/>
      <c r="E16" s="5" t="s">
        <v>7</v>
      </c>
      <c r="F16" s="18"/>
      <c r="G16" s="18"/>
    </row>
    <row r="18" spans="2:7" ht="9" customHeight="1" x14ac:dyDescent="0.35">
      <c r="B18" s="50" t="s">
        <v>18</v>
      </c>
      <c r="C18" s="50"/>
      <c r="D18" s="50"/>
      <c r="E18" s="50"/>
      <c r="F18" s="50"/>
      <c r="G18" s="50"/>
    </row>
    <row r="19" spans="2:7" ht="9" customHeight="1" x14ac:dyDescent="0.35">
      <c r="B19" s="50"/>
      <c r="C19" s="50"/>
      <c r="D19" s="50"/>
      <c r="E19" s="50"/>
      <c r="F19" s="50"/>
      <c r="G19" s="50"/>
    </row>
    <row r="20" spans="2:7" x14ac:dyDescent="0.35">
      <c r="D20" s="8"/>
      <c r="E20" s="9"/>
    </row>
    <row r="21" spans="2:7" ht="21" customHeight="1" thickBot="1" x14ac:dyDescent="0.4">
      <c r="B21" s="47" t="s">
        <v>35</v>
      </c>
      <c r="C21" s="47"/>
      <c r="D21" s="47"/>
      <c r="E21" s="47"/>
      <c r="F21" s="47"/>
      <c r="G21" s="47"/>
    </row>
    <row r="22" spans="2:7" ht="8.25" customHeight="1" x14ac:dyDescent="0.35">
      <c r="B22" s="10"/>
      <c r="C22" s="10"/>
      <c r="D22" s="10"/>
      <c r="E22" s="11"/>
    </row>
    <row r="23" spans="2:7" ht="23.25" customHeight="1" x14ac:dyDescent="0.35">
      <c r="B23" s="48" t="s">
        <v>55</v>
      </c>
      <c r="C23" s="48"/>
      <c r="D23" s="48"/>
      <c r="E23" s="51" t="s">
        <v>8</v>
      </c>
      <c r="F23" s="51"/>
    </row>
    <row r="24" spans="2:7" ht="22.5" customHeight="1" x14ac:dyDescent="0.35">
      <c r="B24" s="48"/>
      <c r="C24" s="48"/>
      <c r="D24" s="48"/>
      <c r="E24" s="46"/>
      <c r="F24" s="46"/>
    </row>
    <row r="25" spans="2:7" ht="5.25" customHeight="1" x14ac:dyDescent="0.35">
      <c r="B25" s="48"/>
      <c r="C25" s="48"/>
      <c r="D25" s="48"/>
    </row>
    <row r="26" spans="2:7" x14ac:dyDescent="0.35">
      <c r="B26" s="12"/>
      <c r="E26" s="13"/>
    </row>
    <row r="28" spans="2:7" ht="21" customHeight="1" thickBot="1" x14ac:dyDescent="0.4">
      <c r="B28" s="47" t="s">
        <v>36</v>
      </c>
      <c r="C28" s="47"/>
      <c r="D28" s="47"/>
      <c r="E28" s="47"/>
      <c r="F28" s="47"/>
      <c r="G28" s="47"/>
    </row>
    <row r="29" spans="2:7" ht="8.25" customHeight="1" x14ac:dyDescent="0.35">
      <c r="B29" s="10"/>
      <c r="C29" s="10"/>
      <c r="D29" s="10"/>
      <c r="E29" s="13"/>
    </row>
    <row r="30" spans="2:7" ht="15.75" customHeight="1" x14ac:dyDescent="0.35">
      <c r="B30" s="48" t="s">
        <v>54</v>
      </c>
      <c r="C30" s="48"/>
      <c r="D30" s="48"/>
      <c r="E30" s="51" t="s">
        <v>9</v>
      </c>
      <c r="F30" s="51"/>
    </row>
    <row r="31" spans="2:7" ht="15.75" customHeight="1" x14ac:dyDescent="0.35">
      <c r="B31" s="48"/>
      <c r="C31" s="48"/>
      <c r="D31" s="48"/>
      <c r="E31" s="46"/>
      <c r="F31" s="46"/>
    </row>
    <row r="32" spans="2:7" ht="15" customHeight="1" x14ac:dyDescent="0.35">
      <c r="B32" s="48"/>
      <c r="C32" s="48"/>
      <c r="D32" s="48"/>
      <c r="E32" s="13"/>
    </row>
    <row r="33" spans="2:16" x14ac:dyDescent="0.35">
      <c r="B33" s="48"/>
      <c r="C33" s="48"/>
      <c r="D33" s="48"/>
      <c r="E33" s="13"/>
    </row>
    <row r="35" spans="2:16" ht="23.25" customHeight="1" thickBot="1" x14ac:dyDescent="0.4">
      <c r="B35" s="52" t="s">
        <v>10</v>
      </c>
      <c r="C35" s="52"/>
      <c r="D35" s="52"/>
      <c r="E35" s="52"/>
      <c r="F35" s="52"/>
      <c r="G35" s="52"/>
    </row>
    <row r="36" spans="2:16" ht="6.75" customHeight="1" x14ac:dyDescent="0.35">
      <c r="B36" s="2"/>
      <c r="C36" s="2"/>
      <c r="D36" s="2"/>
      <c r="E36" s="2"/>
      <c r="F36" s="2"/>
      <c r="G36" s="2"/>
    </row>
    <row r="37" spans="2:16" ht="43.5" customHeight="1" x14ac:dyDescent="0.35">
      <c r="B37" s="53" t="s">
        <v>67</v>
      </c>
      <c r="C37" s="53"/>
      <c r="D37" s="53"/>
      <c r="E37" s="53"/>
      <c r="F37" s="53"/>
      <c r="G37" s="53"/>
      <c r="L37" s="37"/>
      <c r="M37" s="37"/>
      <c r="N37" s="37"/>
      <c r="O37" s="37"/>
      <c r="P37" s="37"/>
    </row>
    <row r="38" spans="2:16" ht="35.25" customHeight="1" x14ac:dyDescent="0.35">
      <c r="B38" s="53"/>
      <c r="C38" s="53"/>
      <c r="D38" s="53"/>
      <c r="E38" s="53"/>
      <c r="F38" s="53"/>
      <c r="G38" s="53"/>
      <c r="L38" s="37"/>
      <c r="M38" s="37"/>
      <c r="N38" s="37"/>
      <c r="O38" s="37"/>
      <c r="P38" s="37"/>
    </row>
    <row r="39" spans="2:16" x14ac:dyDescent="0.35">
      <c r="L39" s="37"/>
      <c r="M39" s="37"/>
      <c r="N39" s="37"/>
      <c r="O39" s="37"/>
      <c r="P39" s="37"/>
    </row>
    <row r="40" spans="2:16" ht="15.5" x14ac:dyDescent="0.35">
      <c r="C40" s="54" t="s">
        <v>0</v>
      </c>
      <c r="D40" s="55"/>
      <c r="E40" s="32" t="s">
        <v>11</v>
      </c>
      <c r="F40" s="1" t="s">
        <v>16</v>
      </c>
      <c r="G40" s="1"/>
      <c r="L40" s="1"/>
      <c r="M40" s="1"/>
      <c r="N40" s="1"/>
      <c r="O40" s="37"/>
      <c r="P40" s="37"/>
    </row>
    <row r="41" spans="2:16" ht="15.5" x14ac:dyDescent="0.35">
      <c r="C41" s="56" t="s">
        <v>20</v>
      </c>
      <c r="D41" s="57"/>
      <c r="E41" s="36" t="str">
        <f>IF(K11="Pas d'information","Pas d'information",IF(K11&lt;0,0,IF(K11&gt;10,10,K11)))</f>
        <v>Pas d'information</v>
      </c>
      <c r="G41" s="1"/>
      <c r="K41" s="7">
        <f>IF(E41&lt;&gt;"Pas d'information",E41,0)</f>
        <v>0</v>
      </c>
      <c r="L41" s="7">
        <f>IF(E41="Pas d'information",0,2)</f>
        <v>0</v>
      </c>
      <c r="M41" s="1">
        <f>K41*L41</f>
        <v>0</v>
      </c>
      <c r="N41" s="1"/>
      <c r="O41" s="37"/>
      <c r="P41" s="37"/>
    </row>
    <row r="42" spans="2:16" ht="15.5" x14ac:dyDescent="0.35">
      <c r="C42" s="56" t="s">
        <v>21</v>
      </c>
      <c r="D42" s="57"/>
      <c r="E42" s="36" t="str">
        <f>IF(K12="Pas d'information","Pas d'information",IF(K12&lt;0,0,IF(K12&gt;10,10,K12)))</f>
        <v>Pas d'information</v>
      </c>
      <c r="G42" s="1"/>
      <c r="K42" s="7">
        <f>IF(E42&lt;&gt;"Pas d'information",E42,0)</f>
        <v>0</v>
      </c>
      <c r="L42" s="7">
        <f>IF(E42="Pas d'information",0,2)</f>
        <v>0</v>
      </c>
      <c r="M42" s="1">
        <f t="shared" ref="M42:M44" si="0">K42*L42</f>
        <v>0</v>
      </c>
      <c r="N42" s="1"/>
      <c r="O42" s="37"/>
      <c r="P42" s="37"/>
    </row>
    <row r="43" spans="2:16" ht="15.5" x14ac:dyDescent="0.35">
      <c r="C43" s="56" t="s">
        <v>12</v>
      </c>
      <c r="D43" s="57"/>
      <c r="E43" s="36" t="str">
        <f>IF(E24="","Pas d'information",E24)</f>
        <v>Pas d'information</v>
      </c>
      <c r="G43" s="1"/>
      <c r="K43" s="7" t="str">
        <f t="shared" ref="K43:K44" si="1">IF(E43&lt;&gt;"Pas d'information sur ce critère",E43,0)</f>
        <v>Pas d'information</v>
      </c>
      <c r="L43" s="7">
        <f>IF(E43="Pas d'information sur ce critère",0,1)</f>
        <v>1</v>
      </c>
      <c r="M43" s="1" t="e">
        <f t="shared" si="0"/>
        <v>#VALUE!</v>
      </c>
      <c r="N43" s="1"/>
      <c r="O43" s="37"/>
      <c r="P43" s="37"/>
    </row>
    <row r="44" spans="2:16" ht="15.5" x14ac:dyDescent="0.35">
      <c r="C44" s="56" t="s">
        <v>13</v>
      </c>
      <c r="D44" s="57"/>
      <c r="E44" s="36" t="str">
        <f>IF(E31="","Pas d'information",E31)</f>
        <v>Pas d'information</v>
      </c>
      <c r="G44" s="1"/>
      <c r="K44" s="7" t="str">
        <f t="shared" si="1"/>
        <v>Pas d'information</v>
      </c>
      <c r="L44" s="7">
        <f>IF(E44="Pas d'information sur ce critère",0,3)</f>
        <v>3</v>
      </c>
      <c r="M44" s="1" t="e">
        <f t="shared" si="0"/>
        <v>#VALUE!</v>
      </c>
      <c r="N44" s="1"/>
      <c r="O44" s="37"/>
      <c r="P44" s="37"/>
    </row>
    <row r="45" spans="2:16" ht="15.5" x14ac:dyDescent="0.35">
      <c r="C45" s="43" t="s">
        <v>14</v>
      </c>
      <c r="D45" s="44"/>
      <c r="E45" s="33" t="str">
        <f>IF(ISERROR(M46),"",M46)</f>
        <v/>
      </c>
      <c r="G45" s="1"/>
      <c r="K45" s="7"/>
      <c r="L45" s="7">
        <f>SUM(L41:L44)</f>
        <v>4</v>
      </c>
      <c r="M45" s="7" t="e">
        <f>SUM(M41:M44)</f>
        <v>#VALUE!</v>
      </c>
      <c r="N45" s="1"/>
      <c r="O45" s="37"/>
      <c r="P45" s="37"/>
    </row>
    <row r="46" spans="2:16" ht="15.5" x14ac:dyDescent="0.35">
      <c r="C46" s="30"/>
      <c r="D46" s="30"/>
      <c r="E46" s="30"/>
      <c r="G46" s="1"/>
      <c r="K46" s="1"/>
      <c r="L46" s="1"/>
      <c r="M46" s="7" t="e">
        <f>M45/L45</f>
        <v>#VALUE!</v>
      </c>
      <c r="N46" s="1"/>
      <c r="O46" s="37"/>
      <c r="P46" s="37"/>
    </row>
    <row r="47" spans="2:16" ht="15.5" x14ac:dyDescent="0.35">
      <c r="C47" s="30"/>
      <c r="D47" s="34" t="s">
        <v>15</v>
      </c>
      <c r="E47" s="35" t="str">
        <f>IF(E44=0,"NON ADMISSIBLE",IF(E45="","",IF(M46&lt;5,"NON ADMISSIBLE","ADMISSIBLE")))</f>
        <v/>
      </c>
      <c r="G47" s="1"/>
      <c r="L47" s="1"/>
      <c r="M47" s="1"/>
      <c r="N47" s="1"/>
      <c r="O47" s="37"/>
      <c r="P47" s="37"/>
    </row>
    <row r="48" spans="2:16" x14ac:dyDescent="0.35">
      <c r="G48" s="1"/>
      <c r="L48" s="37"/>
      <c r="M48" s="37"/>
      <c r="N48" s="37"/>
      <c r="O48" s="37"/>
      <c r="P48" s="37"/>
    </row>
    <row r="49" spans="7:16" x14ac:dyDescent="0.35">
      <c r="G49" s="1"/>
      <c r="L49" s="37"/>
      <c r="M49" s="37"/>
      <c r="N49" s="37"/>
      <c r="O49" s="37"/>
      <c r="P49" s="37"/>
    </row>
    <row r="50" spans="7:16" x14ac:dyDescent="0.35">
      <c r="G50" s="1"/>
      <c r="L50" s="37"/>
      <c r="M50" s="37"/>
      <c r="N50" s="37"/>
      <c r="O50" s="37"/>
      <c r="P50" s="37"/>
    </row>
    <row r="51" spans="7:16" x14ac:dyDescent="0.35">
      <c r="G51" s="1"/>
      <c r="L51" s="37"/>
      <c r="M51" s="37"/>
      <c r="N51" s="37"/>
      <c r="O51" s="37"/>
      <c r="P51" s="37"/>
    </row>
    <row r="52" spans="7:16" x14ac:dyDescent="0.35">
      <c r="G52" s="1"/>
      <c r="L52" s="37"/>
      <c r="M52" s="37"/>
      <c r="N52" s="37"/>
      <c r="O52" s="37"/>
      <c r="P52" s="37"/>
    </row>
    <row r="53" spans="7:16" x14ac:dyDescent="0.35">
      <c r="G53" s="1"/>
      <c r="L53" s="37"/>
      <c r="M53" s="37"/>
      <c r="N53" s="37"/>
      <c r="O53" s="37"/>
      <c r="P53" s="37"/>
    </row>
    <row r="54" spans="7:16" x14ac:dyDescent="0.35">
      <c r="G54" s="1"/>
      <c r="L54" s="37"/>
      <c r="M54" s="37"/>
      <c r="N54" s="37"/>
      <c r="O54" s="37"/>
      <c r="P54" s="37"/>
    </row>
  </sheetData>
  <mergeCells count="21">
    <mergeCell ref="C44:D44"/>
    <mergeCell ref="C45:D45"/>
    <mergeCell ref="B35:G35"/>
    <mergeCell ref="B37:G38"/>
    <mergeCell ref="C40:D40"/>
    <mergeCell ref="C41:D41"/>
    <mergeCell ref="C42:D42"/>
    <mergeCell ref="C43:D43"/>
    <mergeCell ref="B23:D25"/>
    <mergeCell ref="E23:F23"/>
    <mergeCell ref="E24:F24"/>
    <mergeCell ref="B28:G28"/>
    <mergeCell ref="B30:D33"/>
    <mergeCell ref="E30:F30"/>
    <mergeCell ref="E31:F31"/>
    <mergeCell ref="B21:G21"/>
    <mergeCell ref="B1:G1"/>
    <mergeCell ref="B8:G8"/>
    <mergeCell ref="B10:D12"/>
    <mergeCell ref="B14:D16"/>
    <mergeCell ref="B18:G19"/>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9C257-F7FE-475E-A386-AA5D10884EDC}">
  <dimension ref="B1:X54"/>
  <sheetViews>
    <sheetView tabSelected="1" topLeftCell="A15" zoomScale="90" zoomScaleNormal="90" workbookViewId="0">
      <selection activeCell="K50" sqref="K50"/>
    </sheetView>
  </sheetViews>
  <sheetFormatPr baseColWidth="10" defaultColWidth="11.453125" defaultRowHeight="14.5" x14ac:dyDescent="0.35"/>
  <cols>
    <col min="1" max="1" width="1.453125" customWidth="1"/>
    <col min="2" max="2" width="54.453125" customWidth="1"/>
    <col min="3" max="3" width="28.453125" customWidth="1"/>
    <col min="4" max="4" width="18.1796875" bestFit="1" customWidth="1"/>
    <col min="5" max="5" width="28.81640625" bestFit="1" customWidth="1"/>
    <col min="6" max="6" width="25.26953125" customWidth="1"/>
    <col min="7" max="7" width="29.26953125" bestFit="1" customWidth="1"/>
    <col min="8" max="9" width="11.453125" style="14"/>
    <col min="10" max="10" width="8.1796875" style="14" bestFit="1" customWidth="1"/>
    <col min="11" max="11" width="33.26953125" style="14" customWidth="1"/>
    <col min="12" max="12" width="22" style="14" customWidth="1"/>
    <col min="13" max="13" width="23.7265625" style="14" customWidth="1"/>
    <col min="14" max="24" width="11.453125" style="14"/>
  </cols>
  <sheetData>
    <row r="1" spans="2:13" ht="46.5" customHeight="1" x14ac:dyDescent="0.35">
      <c r="B1" s="45" t="s">
        <v>68</v>
      </c>
      <c r="C1" s="45"/>
      <c r="D1" s="45"/>
      <c r="E1" s="45"/>
      <c r="F1" s="45"/>
      <c r="G1" s="45"/>
    </row>
    <row r="2" spans="2:13" ht="21" x14ac:dyDescent="0.5">
      <c r="B2" s="15" t="s">
        <v>56</v>
      </c>
      <c r="C2" s="22"/>
      <c r="D2" s="22"/>
      <c r="E2" s="22"/>
      <c r="F2" s="22"/>
      <c r="G2" s="22"/>
    </row>
    <row r="4" spans="2:13" ht="18.75" customHeight="1" x14ac:dyDescent="0.35">
      <c r="B4" s="24" t="s">
        <v>19</v>
      </c>
      <c r="C4" s="27"/>
      <c r="D4" s="20"/>
      <c r="E4" s="20"/>
      <c r="F4" s="20"/>
      <c r="G4" s="20"/>
    </row>
    <row r="5" spans="2:13" ht="18.75" customHeight="1" x14ac:dyDescent="0.35">
      <c r="B5" s="24" t="s">
        <v>37</v>
      </c>
      <c r="C5" s="28"/>
      <c r="D5" s="21"/>
      <c r="E5" s="21"/>
      <c r="F5" s="21"/>
      <c r="G5" s="21"/>
    </row>
    <row r="6" spans="2:13" ht="8.25" customHeight="1" x14ac:dyDescent="0.35"/>
    <row r="7" spans="2:13" ht="6" customHeight="1" x14ac:dyDescent="0.35"/>
    <row r="8" spans="2:13" ht="21" customHeight="1" thickBot="1" x14ac:dyDescent="0.4">
      <c r="B8" s="47" t="s">
        <v>17</v>
      </c>
      <c r="C8" s="47"/>
      <c r="D8" s="47"/>
      <c r="E8" s="47"/>
      <c r="F8" s="47"/>
      <c r="G8" s="47"/>
    </row>
    <row r="9" spans="2:13" ht="6" customHeight="1" x14ac:dyDescent="0.35">
      <c r="B9" s="2"/>
      <c r="C9" s="2"/>
      <c r="D9" s="2"/>
      <c r="E9" s="2"/>
      <c r="F9" s="2"/>
      <c r="G9" s="2"/>
    </row>
    <row r="10" spans="2:13" ht="35.25" customHeight="1" x14ac:dyDescent="0.35">
      <c r="B10" s="48" t="s">
        <v>51</v>
      </c>
      <c r="C10" s="48"/>
      <c r="D10" s="49"/>
      <c r="E10" s="23" t="s">
        <v>53</v>
      </c>
      <c r="F10" s="23" t="s">
        <v>5</v>
      </c>
      <c r="G10" s="23" t="s">
        <v>1</v>
      </c>
      <c r="H10" s="17"/>
      <c r="I10" s="17"/>
      <c r="J10" s="3"/>
      <c r="K10" s="4" t="s">
        <v>2</v>
      </c>
      <c r="L10" s="1" t="s">
        <v>40</v>
      </c>
      <c r="M10" s="1" t="s">
        <v>39</v>
      </c>
    </row>
    <row r="11" spans="2:13" ht="18" x14ac:dyDescent="0.5">
      <c r="B11" s="48"/>
      <c r="C11" s="48"/>
      <c r="D11" s="49"/>
      <c r="E11" s="5" t="s">
        <v>6</v>
      </c>
      <c r="F11" s="18"/>
      <c r="G11" s="18"/>
      <c r="J11" s="6" t="s">
        <v>6</v>
      </c>
      <c r="K11" s="1" t="str">
        <f>IF(AND(L11="Pas d'information",M11="Pas d'information"),"Pas d'information",IF(L11&lt;&gt;"Pas d'information",L11,M11))</f>
        <v>Pas d'information</v>
      </c>
      <c r="L11" s="1" t="str">
        <f>IF(OR(F11="",F11&lt;=0,G11&lt;=0),"Pas d'information",IF(G11&lt;5,10*(1-(F11-0.5)/5),10*(1-(F11-0.5)/G11)))</f>
        <v>Pas d'information</v>
      </c>
      <c r="M11" s="1" t="str">
        <f>IF(OR(F15="",F15&lt;=0,G15&lt;=0),"Pas d'information",(5+2*(F15-G15)))</f>
        <v>Pas d'information</v>
      </c>
    </row>
    <row r="12" spans="2:13" ht="18" x14ac:dyDescent="0.5">
      <c r="B12" s="48"/>
      <c r="C12" s="48"/>
      <c r="D12" s="49"/>
      <c r="E12" s="5" t="s">
        <v>7</v>
      </c>
      <c r="F12" s="18"/>
      <c r="G12" s="18"/>
      <c r="J12" s="6" t="s">
        <v>7</v>
      </c>
      <c r="K12" s="1" t="str">
        <f>IF(AND(L12="Pas d'information",M12="Pas d'information"),"Pas d'information",IF(L12&lt;&gt;"Pas d'information",L12,M12))</f>
        <v>Pas d'information</v>
      </c>
      <c r="L12" s="1" t="str">
        <f>IF(OR(F12="",F12&lt;=0,G12&lt;=0),"Pas d'information",IF(G12&lt;5,10*(1-((F12-0.5)/5)),10*(1-((F12-0.5)/G12))))</f>
        <v>Pas d'information</v>
      </c>
      <c r="M12" s="1" t="str">
        <f>IF(OR(F16="",F16&lt;=0,G16&lt;=0),"Pas d'information",(5+2*(F16-G16)))</f>
        <v>Pas d'information</v>
      </c>
    </row>
    <row r="13" spans="2:13" ht="18.75" customHeight="1" x14ac:dyDescent="0.5">
      <c r="B13" s="29" t="s">
        <v>50</v>
      </c>
      <c r="J13" s="1"/>
      <c r="K13" s="1"/>
      <c r="L13" s="1"/>
      <c r="M13" s="1"/>
    </row>
    <row r="14" spans="2:13" ht="33" customHeight="1" x14ac:dyDescent="0.35">
      <c r="B14" s="48" t="s">
        <v>52</v>
      </c>
      <c r="C14" s="48"/>
      <c r="D14" s="49"/>
      <c r="E14" s="23" t="s">
        <v>53</v>
      </c>
      <c r="F14" s="23" t="s">
        <v>4</v>
      </c>
      <c r="G14" s="23" t="s">
        <v>3</v>
      </c>
      <c r="J14" s="1"/>
      <c r="K14" s="1"/>
      <c r="L14" s="1"/>
      <c r="M14" s="1"/>
    </row>
    <row r="15" spans="2:13" ht="18" x14ac:dyDescent="0.5">
      <c r="B15" s="48"/>
      <c r="C15" s="48"/>
      <c r="D15" s="49"/>
      <c r="E15" s="5" t="s">
        <v>6</v>
      </c>
      <c r="F15" s="18"/>
      <c r="G15" s="18"/>
      <c r="H15" s="17"/>
      <c r="I15" s="17"/>
    </row>
    <row r="16" spans="2:13" ht="16.5" customHeight="1" x14ac:dyDescent="0.5">
      <c r="B16" s="48"/>
      <c r="C16" s="48"/>
      <c r="D16" s="49"/>
      <c r="E16" s="5" t="s">
        <v>7</v>
      </c>
      <c r="F16" s="18"/>
      <c r="G16" s="18"/>
    </row>
    <row r="18" spans="2:7" ht="9" customHeight="1" x14ac:dyDescent="0.35">
      <c r="B18" s="50" t="s">
        <v>18</v>
      </c>
      <c r="C18" s="50"/>
      <c r="D18" s="50"/>
      <c r="E18" s="50"/>
      <c r="F18" s="50"/>
      <c r="G18" s="50"/>
    </row>
    <row r="19" spans="2:7" ht="9" customHeight="1" x14ac:dyDescent="0.35">
      <c r="B19" s="50"/>
      <c r="C19" s="50"/>
      <c r="D19" s="50"/>
      <c r="E19" s="50"/>
      <c r="F19" s="50"/>
      <c r="G19" s="50"/>
    </row>
    <row r="20" spans="2:7" x14ac:dyDescent="0.35">
      <c r="D20" s="8"/>
      <c r="E20" s="9"/>
    </row>
    <row r="21" spans="2:7" ht="21" customHeight="1" thickBot="1" x14ac:dyDescent="0.4">
      <c r="B21" s="47" t="s">
        <v>35</v>
      </c>
      <c r="C21" s="47"/>
      <c r="D21" s="47"/>
      <c r="E21" s="47"/>
      <c r="F21" s="47"/>
      <c r="G21" s="47"/>
    </row>
    <row r="22" spans="2:7" ht="8.25" customHeight="1" x14ac:dyDescent="0.35">
      <c r="B22" s="10"/>
      <c r="C22" s="10"/>
      <c r="D22" s="10"/>
      <c r="E22" s="11"/>
    </row>
    <row r="23" spans="2:7" ht="23.25" customHeight="1" x14ac:dyDescent="0.35">
      <c r="B23" s="48" t="s">
        <v>55</v>
      </c>
      <c r="C23" s="48"/>
      <c r="D23" s="48"/>
      <c r="E23" s="51" t="s">
        <v>8</v>
      </c>
      <c r="F23" s="51"/>
    </row>
    <row r="24" spans="2:7" ht="22.5" customHeight="1" x14ac:dyDescent="0.35">
      <c r="B24" s="48"/>
      <c r="C24" s="48"/>
      <c r="D24" s="48"/>
      <c r="E24" s="46"/>
      <c r="F24" s="46"/>
    </row>
    <row r="25" spans="2:7" ht="5.25" customHeight="1" x14ac:dyDescent="0.35">
      <c r="B25" s="48"/>
      <c r="C25" s="48"/>
      <c r="D25" s="48"/>
    </row>
    <row r="26" spans="2:7" x14ac:dyDescent="0.35">
      <c r="B26" s="12"/>
      <c r="E26" s="13"/>
    </row>
    <row r="28" spans="2:7" ht="21" customHeight="1" thickBot="1" x14ac:dyDescent="0.4">
      <c r="B28" s="47" t="s">
        <v>36</v>
      </c>
      <c r="C28" s="47"/>
      <c r="D28" s="47"/>
      <c r="E28" s="47"/>
      <c r="F28" s="47"/>
      <c r="G28" s="47"/>
    </row>
    <row r="29" spans="2:7" ht="8.25" customHeight="1" x14ac:dyDescent="0.35">
      <c r="B29" s="10"/>
      <c r="C29" s="10"/>
      <c r="D29" s="10"/>
      <c r="E29" s="13"/>
    </row>
    <row r="30" spans="2:7" ht="15.75" customHeight="1" x14ac:dyDescent="0.35">
      <c r="B30" s="48" t="s">
        <v>54</v>
      </c>
      <c r="C30" s="48"/>
      <c r="D30" s="48"/>
      <c r="E30" s="51" t="s">
        <v>9</v>
      </c>
      <c r="F30" s="51"/>
    </row>
    <row r="31" spans="2:7" ht="15.75" customHeight="1" x14ac:dyDescent="0.35">
      <c r="B31" s="48"/>
      <c r="C31" s="48"/>
      <c r="D31" s="48"/>
      <c r="E31" s="46"/>
      <c r="F31" s="46"/>
    </row>
    <row r="32" spans="2:7" ht="15" customHeight="1" x14ac:dyDescent="0.35">
      <c r="B32" s="48"/>
      <c r="C32" s="48"/>
      <c r="D32" s="48"/>
      <c r="E32" s="13"/>
    </row>
    <row r="33" spans="2:16" x14ac:dyDescent="0.35">
      <c r="B33" s="48"/>
      <c r="C33" s="48"/>
      <c r="D33" s="48"/>
      <c r="E33" s="13"/>
    </row>
    <row r="35" spans="2:16" ht="23.25" customHeight="1" thickBot="1" x14ac:dyDescent="0.4">
      <c r="B35" s="52" t="s">
        <v>10</v>
      </c>
      <c r="C35" s="52"/>
      <c r="D35" s="52"/>
      <c r="E35" s="52"/>
      <c r="F35" s="52"/>
      <c r="G35" s="52"/>
    </row>
    <row r="36" spans="2:16" ht="6.75" customHeight="1" x14ac:dyDescent="0.35">
      <c r="B36" s="2"/>
      <c r="C36" s="2"/>
      <c r="D36" s="2"/>
      <c r="E36" s="2"/>
      <c r="F36" s="2"/>
      <c r="G36" s="2"/>
    </row>
    <row r="37" spans="2:16" ht="43.5" customHeight="1" x14ac:dyDescent="0.35">
      <c r="B37" s="53" t="s">
        <v>67</v>
      </c>
      <c r="C37" s="53"/>
      <c r="D37" s="53"/>
      <c r="E37" s="53"/>
      <c r="F37" s="53"/>
      <c r="G37" s="53"/>
      <c r="L37" s="37"/>
      <c r="M37" s="37"/>
      <c r="N37" s="37"/>
      <c r="O37" s="37"/>
      <c r="P37" s="37"/>
    </row>
    <row r="38" spans="2:16" ht="35.25" customHeight="1" x14ac:dyDescent="0.35">
      <c r="B38" s="53"/>
      <c r="C38" s="53"/>
      <c r="D38" s="53"/>
      <c r="E38" s="53"/>
      <c r="F38" s="53"/>
      <c r="G38" s="53"/>
      <c r="L38" s="37"/>
      <c r="M38" s="37"/>
      <c r="N38" s="37"/>
      <c r="O38" s="37"/>
      <c r="P38" s="37"/>
    </row>
    <row r="39" spans="2:16" x14ac:dyDescent="0.35">
      <c r="L39" s="37"/>
      <c r="M39" s="37"/>
      <c r="N39" s="37"/>
      <c r="O39" s="37"/>
      <c r="P39" s="37"/>
    </row>
    <row r="40" spans="2:16" ht="15.5" x14ac:dyDescent="0.35">
      <c r="C40" s="54" t="s">
        <v>0</v>
      </c>
      <c r="D40" s="55"/>
      <c r="E40" s="32" t="s">
        <v>11</v>
      </c>
      <c r="F40" s="1" t="s">
        <v>16</v>
      </c>
      <c r="G40" s="1"/>
      <c r="L40" s="1"/>
      <c r="M40" s="1"/>
      <c r="N40" s="1"/>
      <c r="O40" s="37"/>
      <c r="P40" s="37"/>
    </row>
    <row r="41" spans="2:16" ht="15.5" x14ac:dyDescent="0.35">
      <c r="C41" s="56" t="s">
        <v>20</v>
      </c>
      <c r="D41" s="57"/>
      <c r="E41" s="36" t="str">
        <f>IF(K11="Pas d'information","Pas d'information",IF(K11&lt;0,0,IF(K11&gt;10,10,K11)))</f>
        <v>Pas d'information</v>
      </c>
      <c r="G41" s="1"/>
      <c r="K41" s="7">
        <f>IF(E41&lt;&gt;"Pas d'information",E41,0)</f>
        <v>0</v>
      </c>
      <c r="L41" s="7">
        <f>IF(E41="Pas d'information",0,2)</f>
        <v>0</v>
      </c>
      <c r="M41" s="1">
        <f>K41*L41</f>
        <v>0</v>
      </c>
      <c r="N41" s="1"/>
      <c r="O41" s="37"/>
      <c r="P41" s="37"/>
    </row>
    <row r="42" spans="2:16" ht="15.5" x14ac:dyDescent="0.35">
      <c r="C42" s="56" t="s">
        <v>21</v>
      </c>
      <c r="D42" s="57"/>
      <c r="E42" s="36" t="str">
        <f>IF(K12="Pas d'information","Pas d'information",IF(K12&lt;0,0,IF(K12&gt;10,10,K12)))</f>
        <v>Pas d'information</v>
      </c>
      <c r="G42" s="1"/>
      <c r="K42" s="7">
        <f>IF(E42&lt;&gt;"Pas d'information",E42,0)</f>
        <v>0</v>
      </c>
      <c r="L42" s="7">
        <f>IF(E42="Pas d'information",0,2)</f>
        <v>0</v>
      </c>
      <c r="M42" s="1">
        <f t="shared" ref="M42:M44" si="0">K42*L42</f>
        <v>0</v>
      </c>
      <c r="N42" s="1"/>
      <c r="O42" s="37"/>
      <c r="P42" s="37"/>
    </row>
    <row r="43" spans="2:16" ht="15.5" x14ac:dyDescent="0.35">
      <c r="C43" s="56" t="s">
        <v>12</v>
      </c>
      <c r="D43" s="57"/>
      <c r="E43" s="36" t="str">
        <f>IF(E24="","Pas d'information",E24)</f>
        <v>Pas d'information</v>
      </c>
      <c r="G43" s="1"/>
      <c r="K43" s="7" t="str">
        <f t="shared" ref="K43:K44" si="1">IF(E43&lt;&gt;"Pas d'information sur ce critère",E43,0)</f>
        <v>Pas d'information</v>
      </c>
      <c r="L43" s="7">
        <f>IF(E43="Pas d'information sur ce critère",0,1)</f>
        <v>1</v>
      </c>
      <c r="M43" s="1" t="e">
        <f t="shared" si="0"/>
        <v>#VALUE!</v>
      </c>
      <c r="N43" s="1"/>
      <c r="O43" s="37"/>
      <c r="P43" s="37"/>
    </row>
    <row r="44" spans="2:16" ht="15.5" x14ac:dyDescent="0.35">
      <c r="C44" s="56" t="s">
        <v>13</v>
      </c>
      <c r="D44" s="57"/>
      <c r="E44" s="36" t="str">
        <f>IF(E31="","Pas d'information",E31)</f>
        <v>Pas d'information</v>
      </c>
      <c r="G44" s="1"/>
      <c r="K44" s="7" t="str">
        <f t="shared" si="1"/>
        <v>Pas d'information</v>
      </c>
      <c r="L44" s="7">
        <f>IF(E44="Pas d'information sur ce critère",0,3)</f>
        <v>3</v>
      </c>
      <c r="M44" s="1" t="e">
        <f t="shared" si="0"/>
        <v>#VALUE!</v>
      </c>
      <c r="N44" s="1"/>
      <c r="O44" s="37"/>
      <c r="P44" s="37"/>
    </row>
    <row r="45" spans="2:16" ht="15.5" x14ac:dyDescent="0.35">
      <c r="C45" s="43" t="s">
        <v>14</v>
      </c>
      <c r="D45" s="44"/>
      <c r="E45" s="33" t="str">
        <f>IF(ISERROR(M46),"",M46)</f>
        <v/>
      </c>
      <c r="G45" s="1"/>
      <c r="K45" s="7"/>
      <c r="L45" s="7">
        <f>SUM(L41:L44)</f>
        <v>4</v>
      </c>
      <c r="M45" s="7" t="e">
        <f>SUM(M41:M44)</f>
        <v>#VALUE!</v>
      </c>
      <c r="N45" s="1"/>
      <c r="O45" s="37"/>
      <c r="P45" s="37"/>
    </row>
    <row r="46" spans="2:16" ht="15.5" x14ac:dyDescent="0.35">
      <c r="C46" s="30"/>
      <c r="D46" s="30"/>
      <c r="E46" s="30"/>
      <c r="G46" s="1"/>
      <c r="K46" s="1"/>
      <c r="L46" s="1"/>
      <c r="M46" s="7" t="e">
        <f>M45/L45</f>
        <v>#VALUE!</v>
      </c>
      <c r="N46" s="1"/>
      <c r="O46" s="37"/>
      <c r="P46" s="37"/>
    </row>
    <row r="47" spans="2:16" ht="15.5" x14ac:dyDescent="0.35">
      <c r="C47" s="30"/>
      <c r="D47" s="34" t="s">
        <v>15</v>
      </c>
      <c r="E47" s="35" t="str">
        <f>IF(E44=0,"NON ADMISSIBLE",IF(E45="","",IF(M46&lt;5,"NON ADMISSIBLE","ADMISSIBLE")))</f>
        <v/>
      </c>
      <c r="G47" s="1"/>
      <c r="L47" s="1"/>
      <c r="M47" s="1"/>
      <c r="N47" s="1"/>
      <c r="O47" s="37"/>
      <c r="P47" s="37"/>
    </row>
    <row r="48" spans="2:16" x14ac:dyDescent="0.35">
      <c r="G48" s="1"/>
      <c r="L48" s="37"/>
      <c r="M48" s="37"/>
      <c r="N48" s="37"/>
      <c r="O48" s="37"/>
      <c r="P48" s="37"/>
    </row>
    <row r="49" spans="7:16" x14ac:dyDescent="0.35">
      <c r="G49" s="1"/>
      <c r="L49" s="37"/>
      <c r="M49" s="37"/>
      <c r="N49" s="37"/>
      <c r="O49" s="37"/>
      <c r="P49" s="37"/>
    </row>
    <row r="50" spans="7:16" x14ac:dyDescent="0.35">
      <c r="G50" s="1"/>
      <c r="L50" s="37"/>
      <c r="M50" s="37"/>
      <c r="N50" s="37"/>
      <c r="O50" s="37"/>
      <c r="P50" s="37"/>
    </row>
    <row r="51" spans="7:16" x14ac:dyDescent="0.35">
      <c r="G51" s="1"/>
      <c r="L51" s="37"/>
      <c r="M51" s="37"/>
      <c r="N51" s="37"/>
      <c r="O51" s="37"/>
      <c r="P51" s="37"/>
    </row>
    <row r="52" spans="7:16" x14ac:dyDescent="0.35">
      <c r="G52" s="1"/>
      <c r="L52" s="37"/>
      <c r="M52" s="37"/>
      <c r="N52" s="37"/>
      <c r="O52" s="37"/>
      <c r="P52" s="37"/>
    </row>
    <row r="53" spans="7:16" x14ac:dyDescent="0.35">
      <c r="G53" s="1"/>
      <c r="L53" s="37"/>
      <c r="M53" s="37"/>
      <c r="N53" s="37"/>
      <c r="O53" s="37"/>
      <c r="P53" s="37"/>
    </row>
    <row r="54" spans="7:16" x14ac:dyDescent="0.35">
      <c r="G54" s="1"/>
      <c r="L54" s="37"/>
      <c r="M54" s="37"/>
      <c r="N54" s="37"/>
      <c r="O54" s="37"/>
      <c r="P54" s="37"/>
    </row>
  </sheetData>
  <mergeCells count="21">
    <mergeCell ref="C44:D44"/>
    <mergeCell ref="C45:D45"/>
    <mergeCell ref="B35:G35"/>
    <mergeCell ref="B37:G38"/>
    <mergeCell ref="C40:D40"/>
    <mergeCell ref="C41:D41"/>
    <mergeCell ref="C42:D42"/>
    <mergeCell ref="C43:D43"/>
    <mergeCell ref="B23:D25"/>
    <mergeCell ref="E23:F23"/>
    <mergeCell ref="E24:F24"/>
    <mergeCell ref="B28:G28"/>
    <mergeCell ref="B30:D33"/>
    <mergeCell ref="E30:F30"/>
    <mergeCell ref="E31:F31"/>
    <mergeCell ref="B21:G21"/>
    <mergeCell ref="B1:G1"/>
    <mergeCell ref="B8:G8"/>
    <mergeCell ref="B10:D12"/>
    <mergeCell ref="B14:D16"/>
    <mergeCell ref="B18:G19"/>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AED23-69C0-40A1-940D-83D58A27B39E}">
  <dimension ref="B1:X54"/>
  <sheetViews>
    <sheetView topLeftCell="A27" zoomScale="50" zoomScaleNormal="50" workbookViewId="0">
      <selection activeCell="K50" sqref="K50"/>
    </sheetView>
  </sheetViews>
  <sheetFormatPr baseColWidth="10" defaultColWidth="11.453125" defaultRowHeight="14.5" x14ac:dyDescent="0.35"/>
  <cols>
    <col min="1" max="1" width="1.453125" customWidth="1"/>
    <col min="2" max="2" width="54.453125" customWidth="1"/>
    <col min="3" max="3" width="28.453125" customWidth="1"/>
    <col min="4" max="4" width="18.1796875" bestFit="1" customWidth="1"/>
    <col min="5" max="5" width="28.81640625" bestFit="1" customWidth="1"/>
    <col min="6" max="6" width="25.26953125" customWidth="1"/>
    <col min="7" max="7" width="29.26953125" bestFit="1" customWidth="1"/>
    <col min="8" max="9" width="11.453125" style="14"/>
    <col min="10" max="10" width="8.1796875" style="14" bestFit="1" customWidth="1"/>
    <col min="11" max="11" width="33.26953125" style="14" customWidth="1"/>
    <col min="12" max="12" width="22" style="14" customWidth="1"/>
    <col min="13" max="13" width="23.7265625" style="14" customWidth="1"/>
    <col min="14" max="24" width="11.453125" style="14"/>
  </cols>
  <sheetData>
    <row r="1" spans="2:13" ht="46.5" customHeight="1" x14ac:dyDescent="0.35">
      <c r="B1" s="45" t="s">
        <v>68</v>
      </c>
      <c r="C1" s="45"/>
      <c r="D1" s="45"/>
      <c r="E1" s="45"/>
      <c r="F1" s="45"/>
      <c r="G1" s="45"/>
    </row>
    <row r="2" spans="2:13" ht="21" x14ac:dyDescent="0.5">
      <c r="B2" s="15" t="s">
        <v>56</v>
      </c>
      <c r="C2" s="22"/>
      <c r="D2" s="22"/>
      <c r="E2" s="22"/>
      <c r="F2" s="22"/>
      <c r="G2" s="22"/>
    </row>
    <row r="4" spans="2:13" ht="18.75" customHeight="1" x14ac:dyDescent="0.35">
      <c r="B4" s="24" t="s">
        <v>19</v>
      </c>
      <c r="C4" s="27"/>
      <c r="D4" s="20"/>
      <c r="E4" s="20"/>
      <c r="F4" s="20"/>
      <c r="G4" s="20"/>
    </row>
    <row r="5" spans="2:13" ht="18.75" customHeight="1" x14ac:dyDescent="0.35">
      <c r="B5" s="24" t="s">
        <v>37</v>
      </c>
      <c r="C5" s="28"/>
      <c r="D5" s="21"/>
      <c r="E5" s="21"/>
      <c r="F5" s="21"/>
      <c r="G5" s="21"/>
    </row>
    <row r="6" spans="2:13" ht="8.25" customHeight="1" x14ac:dyDescent="0.35"/>
    <row r="7" spans="2:13" ht="6" customHeight="1" x14ac:dyDescent="0.35"/>
    <row r="8" spans="2:13" ht="21" customHeight="1" thickBot="1" x14ac:dyDescent="0.4">
      <c r="B8" s="47" t="s">
        <v>17</v>
      </c>
      <c r="C8" s="47"/>
      <c r="D8" s="47"/>
      <c r="E8" s="47"/>
      <c r="F8" s="47"/>
      <c r="G8" s="47"/>
    </row>
    <row r="9" spans="2:13" ht="6" customHeight="1" x14ac:dyDescent="0.35">
      <c r="B9" s="2"/>
      <c r="C9" s="2"/>
      <c r="D9" s="2"/>
      <c r="E9" s="2"/>
      <c r="F9" s="2"/>
      <c r="G9" s="2"/>
    </row>
    <row r="10" spans="2:13" ht="35.25" customHeight="1" x14ac:dyDescent="0.35">
      <c r="B10" s="48" t="s">
        <v>51</v>
      </c>
      <c r="C10" s="48"/>
      <c r="D10" s="49"/>
      <c r="E10" s="23" t="s">
        <v>53</v>
      </c>
      <c r="F10" s="23" t="s">
        <v>5</v>
      </c>
      <c r="G10" s="23" t="s">
        <v>1</v>
      </c>
      <c r="H10" s="17"/>
      <c r="I10" s="17"/>
      <c r="J10" s="3"/>
      <c r="K10" s="4" t="s">
        <v>2</v>
      </c>
      <c r="L10" s="1" t="s">
        <v>40</v>
      </c>
      <c r="M10" s="1" t="s">
        <v>39</v>
      </c>
    </row>
    <row r="11" spans="2:13" ht="18" x14ac:dyDescent="0.5">
      <c r="B11" s="48"/>
      <c r="C11" s="48"/>
      <c r="D11" s="49"/>
      <c r="E11" s="5" t="s">
        <v>6</v>
      </c>
      <c r="F11" s="18"/>
      <c r="G11" s="18"/>
      <c r="J11" s="6" t="s">
        <v>6</v>
      </c>
      <c r="K11" s="1" t="str">
        <f>IF(AND(L11="Pas d'information",M11="Pas d'information"),"Pas d'information",IF(L11&lt;&gt;"Pas d'information",L11,M11))</f>
        <v>Pas d'information</v>
      </c>
      <c r="L11" s="1" t="str">
        <f>IF(OR(F11="",F11&lt;=0,G11&lt;=0),"Pas d'information",IF(G11&lt;5,10*(1-(F11-0.5)/5),10*(1-(F11-0.5)/G11)))</f>
        <v>Pas d'information</v>
      </c>
      <c r="M11" s="1" t="str">
        <f>IF(OR(F15="",F15&lt;=0,G15&lt;=0),"Pas d'information",(5+2*(F15-G15)))</f>
        <v>Pas d'information</v>
      </c>
    </row>
    <row r="12" spans="2:13" ht="18" x14ac:dyDescent="0.5">
      <c r="B12" s="48"/>
      <c r="C12" s="48"/>
      <c r="D12" s="49"/>
      <c r="E12" s="5" t="s">
        <v>7</v>
      </c>
      <c r="F12" s="18"/>
      <c r="G12" s="18"/>
      <c r="J12" s="6" t="s">
        <v>7</v>
      </c>
      <c r="K12" s="1" t="str">
        <f>IF(AND(L12="Pas d'information",M12="Pas d'information"),"Pas d'information",IF(L12&lt;&gt;"Pas d'information",L12,M12))</f>
        <v>Pas d'information</v>
      </c>
      <c r="L12" s="1" t="str">
        <f>IF(OR(F12="",F12&lt;=0,G12&lt;=0),"Pas d'information",IF(G12&lt;5,10*(1-((F12-0.5)/5)),10*(1-((F12-0.5)/G12))))</f>
        <v>Pas d'information</v>
      </c>
      <c r="M12" s="1" t="str">
        <f>IF(OR(F16="",F16&lt;=0,G16&lt;=0),"Pas d'information",(5+2*(F16-G16)))</f>
        <v>Pas d'information</v>
      </c>
    </row>
    <row r="13" spans="2:13" ht="18.75" customHeight="1" x14ac:dyDescent="0.5">
      <c r="B13" s="29" t="s">
        <v>50</v>
      </c>
      <c r="J13" s="1"/>
      <c r="K13" s="1"/>
      <c r="L13" s="1"/>
      <c r="M13" s="1"/>
    </row>
    <row r="14" spans="2:13" ht="33" customHeight="1" x14ac:dyDescent="0.35">
      <c r="B14" s="48" t="s">
        <v>52</v>
      </c>
      <c r="C14" s="48"/>
      <c r="D14" s="49"/>
      <c r="E14" s="23" t="s">
        <v>53</v>
      </c>
      <c r="F14" s="23" t="s">
        <v>4</v>
      </c>
      <c r="G14" s="23" t="s">
        <v>3</v>
      </c>
      <c r="J14" s="1"/>
      <c r="K14" s="1"/>
      <c r="L14" s="1"/>
      <c r="M14" s="1"/>
    </row>
    <row r="15" spans="2:13" ht="18" x14ac:dyDescent="0.5">
      <c r="B15" s="48"/>
      <c r="C15" s="48"/>
      <c r="D15" s="49"/>
      <c r="E15" s="5" t="s">
        <v>6</v>
      </c>
      <c r="F15" s="18"/>
      <c r="G15" s="18"/>
      <c r="H15" s="17"/>
      <c r="I15" s="17"/>
    </row>
    <row r="16" spans="2:13" ht="16.5" customHeight="1" x14ac:dyDescent="0.5">
      <c r="B16" s="48"/>
      <c r="C16" s="48"/>
      <c r="D16" s="49"/>
      <c r="E16" s="5" t="s">
        <v>7</v>
      </c>
      <c r="F16" s="18"/>
      <c r="G16" s="18"/>
    </row>
    <row r="18" spans="2:7" ht="9" customHeight="1" x14ac:dyDescent="0.35">
      <c r="B18" s="50" t="s">
        <v>18</v>
      </c>
      <c r="C18" s="50"/>
      <c r="D18" s="50"/>
      <c r="E18" s="50"/>
      <c r="F18" s="50"/>
      <c r="G18" s="50"/>
    </row>
    <row r="19" spans="2:7" ht="9" customHeight="1" x14ac:dyDescent="0.35">
      <c r="B19" s="50"/>
      <c r="C19" s="50"/>
      <c r="D19" s="50"/>
      <c r="E19" s="50"/>
      <c r="F19" s="50"/>
      <c r="G19" s="50"/>
    </row>
    <row r="20" spans="2:7" x14ac:dyDescent="0.35">
      <c r="D20" s="8"/>
      <c r="E20" s="9"/>
    </row>
    <row r="21" spans="2:7" ht="21" customHeight="1" thickBot="1" x14ac:dyDescent="0.4">
      <c r="B21" s="47" t="s">
        <v>35</v>
      </c>
      <c r="C21" s="47"/>
      <c r="D21" s="47"/>
      <c r="E21" s="47"/>
      <c r="F21" s="47"/>
      <c r="G21" s="47"/>
    </row>
    <row r="22" spans="2:7" ht="8.25" customHeight="1" x14ac:dyDescent="0.35">
      <c r="B22" s="10"/>
      <c r="C22" s="10"/>
      <c r="D22" s="10"/>
      <c r="E22" s="11"/>
    </row>
    <row r="23" spans="2:7" ht="23.25" customHeight="1" x14ac:dyDescent="0.35">
      <c r="B23" s="48" t="s">
        <v>55</v>
      </c>
      <c r="C23" s="48"/>
      <c r="D23" s="48"/>
      <c r="E23" s="51" t="s">
        <v>8</v>
      </c>
      <c r="F23" s="51"/>
    </row>
    <row r="24" spans="2:7" ht="22.5" customHeight="1" x14ac:dyDescent="0.35">
      <c r="B24" s="48"/>
      <c r="C24" s="48"/>
      <c r="D24" s="48"/>
      <c r="E24" s="46"/>
      <c r="F24" s="46"/>
    </row>
    <row r="25" spans="2:7" ht="5.25" customHeight="1" x14ac:dyDescent="0.35">
      <c r="B25" s="48"/>
      <c r="C25" s="48"/>
      <c r="D25" s="48"/>
    </row>
    <row r="26" spans="2:7" x14ac:dyDescent="0.35">
      <c r="B26" s="12"/>
      <c r="E26" s="13"/>
    </row>
    <row r="28" spans="2:7" ht="21" customHeight="1" thickBot="1" x14ac:dyDescent="0.4">
      <c r="B28" s="47" t="s">
        <v>36</v>
      </c>
      <c r="C28" s="47"/>
      <c r="D28" s="47"/>
      <c r="E28" s="47"/>
      <c r="F28" s="47"/>
      <c r="G28" s="47"/>
    </row>
    <row r="29" spans="2:7" ht="8.25" customHeight="1" x14ac:dyDescent="0.35">
      <c r="B29" s="10"/>
      <c r="C29" s="10"/>
      <c r="D29" s="10"/>
      <c r="E29" s="13"/>
    </row>
    <row r="30" spans="2:7" ht="15.75" customHeight="1" x14ac:dyDescent="0.35">
      <c r="B30" s="48" t="s">
        <v>54</v>
      </c>
      <c r="C30" s="48"/>
      <c r="D30" s="48"/>
      <c r="E30" s="51" t="s">
        <v>9</v>
      </c>
      <c r="F30" s="51"/>
    </row>
    <row r="31" spans="2:7" ht="15.75" customHeight="1" x14ac:dyDescent="0.35">
      <c r="B31" s="48"/>
      <c r="C31" s="48"/>
      <c r="D31" s="48"/>
      <c r="E31" s="46"/>
      <c r="F31" s="46"/>
    </row>
    <row r="32" spans="2:7" ht="15" customHeight="1" x14ac:dyDescent="0.35">
      <c r="B32" s="48"/>
      <c r="C32" s="48"/>
      <c r="D32" s="48"/>
      <c r="E32" s="13"/>
    </row>
    <row r="33" spans="2:16" x14ac:dyDescent="0.35">
      <c r="B33" s="48"/>
      <c r="C33" s="48"/>
      <c r="D33" s="48"/>
      <c r="E33" s="13"/>
    </row>
    <row r="35" spans="2:16" ht="23.25" customHeight="1" thickBot="1" x14ac:dyDescent="0.4">
      <c r="B35" s="52" t="s">
        <v>10</v>
      </c>
      <c r="C35" s="52"/>
      <c r="D35" s="52"/>
      <c r="E35" s="52"/>
      <c r="F35" s="52"/>
      <c r="G35" s="52"/>
    </row>
    <row r="36" spans="2:16" ht="6.75" customHeight="1" x14ac:dyDescent="0.35">
      <c r="B36" s="2"/>
      <c r="C36" s="2"/>
      <c r="D36" s="2"/>
      <c r="E36" s="2"/>
      <c r="F36" s="2"/>
      <c r="G36" s="2"/>
    </row>
    <row r="37" spans="2:16" ht="43.5" customHeight="1" x14ac:dyDescent="0.35">
      <c r="B37" s="53" t="s">
        <v>67</v>
      </c>
      <c r="C37" s="53"/>
      <c r="D37" s="53"/>
      <c r="E37" s="53"/>
      <c r="F37" s="53"/>
      <c r="G37" s="53"/>
      <c r="L37" s="37"/>
      <c r="M37" s="37"/>
      <c r="N37" s="37"/>
      <c r="O37" s="37"/>
      <c r="P37" s="37"/>
    </row>
    <row r="38" spans="2:16" ht="35.25" customHeight="1" x14ac:dyDescent="0.35">
      <c r="B38" s="53"/>
      <c r="C38" s="53"/>
      <c r="D38" s="53"/>
      <c r="E38" s="53"/>
      <c r="F38" s="53"/>
      <c r="G38" s="53"/>
      <c r="L38" s="37"/>
      <c r="M38" s="37"/>
      <c r="N38" s="37"/>
      <c r="O38" s="37"/>
      <c r="P38" s="37"/>
    </row>
    <row r="39" spans="2:16" x14ac:dyDescent="0.35">
      <c r="L39" s="37"/>
      <c r="M39" s="37"/>
      <c r="N39" s="37"/>
      <c r="O39" s="37"/>
      <c r="P39" s="37"/>
    </row>
    <row r="40" spans="2:16" ht="15.5" x14ac:dyDescent="0.35">
      <c r="C40" s="54" t="s">
        <v>0</v>
      </c>
      <c r="D40" s="55"/>
      <c r="E40" s="32" t="s">
        <v>11</v>
      </c>
      <c r="F40" s="1" t="s">
        <v>16</v>
      </c>
      <c r="G40" s="1"/>
      <c r="L40" s="1"/>
      <c r="M40" s="1"/>
      <c r="N40" s="1"/>
      <c r="O40" s="37"/>
      <c r="P40" s="37"/>
    </row>
    <row r="41" spans="2:16" ht="15.5" x14ac:dyDescent="0.35">
      <c r="C41" s="56" t="s">
        <v>20</v>
      </c>
      <c r="D41" s="57"/>
      <c r="E41" s="36" t="str">
        <f>IF(K11="Pas d'information","Pas d'information",IF(K11&lt;0,0,IF(K11&gt;10,10,K11)))</f>
        <v>Pas d'information</v>
      </c>
      <c r="G41" s="1"/>
      <c r="K41" s="7">
        <f>IF(E41&lt;&gt;"Pas d'information",E41,0)</f>
        <v>0</v>
      </c>
      <c r="L41" s="7">
        <f>IF(E41="Pas d'information",0,2)</f>
        <v>0</v>
      </c>
      <c r="M41" s="1">
        <f>K41*L41</f>
        <v>0</v>
      </c>
      <c r="N41" s="1"/>
      <c r="O41" s="37"/>
      <c r="P41" s="37"/>
    </row>
    <row r="42" spans="2:16" ht="15.5" x14ac:dyDescent="0.35">
      <c r="C42" s="56" t="s">
        <v>21</v>
      </c>
      <c r="D42" s="57"/>
      <c r="E42" s="36" t="str">
        <f>IF(K12="Pas d'information","Pas d'information",IF(K12&lt;0,0,IF(K12&gt;10,10,K12)))</f>
        <v>Pas d'information</v>
      </c>
      <c r="G42" s="1"/>
      <c r="K42" s="7">
        <f>IF(E42&lt;&gt;"Pas d'information",E42,0)</f>
        <v>0</v>
      </c>
      <c r="L42" s="7">
        <f>IF(E42="Pas d'information",0,2)</f>
        <v>0</v>
      </c>
      <c r="M42" s="1">
        <f t="shared" ref="M42:M44" si="0">K42*L42</f>
        <v>0</v>
      </c>
      <c r="N42" s="1"/>
      <c r="O42" s="37"/>
      <c r="P42" s="37"/>
    </row>
    <row r="43" spans="2:16" ht="15.5" x14ac:dyDescent="0.35">
      <c r="C43" s="56" t="s">
        <v>12</v>
      </c>
      <c r="D43" s="57"/>
      <c r="E43" s="36" t="str">
        <f>IF(E24="","Pas d'information",E24)</f>
        <v>Pas d'information</v>
      </c>
      <c r="G43" s="1"/>
      <c r="K43" s="7" t="str">
        <f t="shared" ref="K43:K44" si="1">IF(E43&lt;&gt;"Pas d'information sur ce critère",E43,0)</f>
        <v>Pas d'information</v>
      </c>
      <c r="L43" s="7">
        <f>IF(E43="Pas d'information sur ce critère",0,1)</f>
        <v>1</v>
      </c>
      <c r="M43" s="1" t="e">
        <f t="shared" si="0"/>
        <v>#VALUE!</v>
      </c>
      <c r="N43" s="1"/>
      <c r="O43" s="37"/>
      <c r="P43" s="37"/>
    </row>
    <row r="44" spans="2:16" ht="15.5" x14ac:dyDescent="0.35">
      <c r="C44" s="56" t="s">
        <v>13</v>
      </c>
      <c r="D44" s="57"/>
      <c r="E44" s="36" t="str">
        <f>IF(E31="","Pas d'information",E31)</f>
        <v>Pas d'information</v>
      </c>
      <c r="G44" s="1"/>
      <c r="K44" s="7" t="str">
        <f t="shared" si="1"/>
        <v>Pas d'information</v>
      </c>
      <c r="L44" s="7">
        <f>IF(E44="Pas d'information sur ce critère",0,3)</f>
        <v>3</v>
      </c>
      <c r="M44" s="1" t="e">
        <f t="shared" si="0"/>
        <v>#VALUE!</v>
      </c>
      <c r="N44" s="1"/>
      <c r="O44" s="37"/>
      <c r="P44" s="37"/>
    </row>
    <row r="45" spans="2:16" ht="15.5" x14ac:dyDescent="0.35">
      <c r="C45" s="43" t="s">
        <v>14</v>
      </c>
      <c r="D45" s="44"/>
      <c r="E45" s="33" t="str">
        <f>IF(ISERROR(M46),"",M46)</f>
        <v/>
      </c>
      <c r="G45" s="1"/>
      <c r="K45" s="7"/>
      <c r="L45" s="7">
        <f>SUM(L41:L44)</f>
        <v>4</v>
      </c>
      <c r="M45" s="7" t="e">
        <f>SUM(M41:M44)</f>
        <v>#VALUE!</v>
      </c>
      <c r="N45" s="1"/>
      <c r="O45" s="37"/>
      <c r="P45" s="37"/>
    </row>
    <row r="46" spans="2:16" ht="15.5" x14ac:dyDescent="0.35">
      <c r="C46" s="30"/>
      <c r="D46" s="30"/>
      <c r="E46" s="30"/>
      <c r="G46" s="1"/>
      <c r="K46" s="1"/>
      <c r="L46" s="1"/>
      <c r="M46" s="7" t="e">
        <f>M45/L45</f>
        <v>#VALUE!</v>
      </c>
      <c r="N46" s="1"/>
      <c r="O46" s="37"/>
      <c r="P46" s="37"/>
    </row>
    <row r="47" spans="2:16" ht="15.5" x14ac:dyDescent="0.35">
      <c r="C47" s="30"/>
      <c r="D47" s="34" t="s">
        <v>15</v>
      </c>
      <c r="E47" s="35" t="str">
        <f>IF(E44=0,"NON ADMISSIBLE",IF(E45="","",IF(M46&lt;5,"NON ADMISSIBLE","ADMISSIBLE")))</f>
        <v/>
      </c>
      <c r="G47" s="1"/>
      <c r="L47" s="1"/>
      <c r="M47" s="1"/>
      <c r="N47" s="1"/>
      <c r="O47" s="37"/>
      <c r="P47" s="37"/>
    </row>
    <row r="48" spans="2:16" x14ac:dyDescent="0.35">
      <c r="G48" s="1"/>
      <c r="L48" s="37"/>
      <c r="M48" s="37"/>
      <c r="N48" s="37"/>
      <c r="O48" s="37"/>
      <c r="P48" s="37"/>
    </row>
    <row r="49" spans="7:16" x14ac:dyDescent="0.35">
      <c r="G49" s="1"/>
      <c r="L49" s="37"/>
      <c r="M49" s="37"/>
      <c r="N49" s="37"/>
      <c r="O49" s="37"/>
      <c r="P49" s="37"/>
    </row>
    <row r="50" spans="7:16" x14ac:dyDescent="0.35">
      <c r="G50" s="1"/>
      <c r="L50" s="37"/>
      <c r="M50" s="37"/>
      <c r="N50" s="37"/>
      <c r="O50" s="37"/>
      <c r="P50" s="37"/>
    </row>
    <row r="51" spans="7:16" x14ac:dyDescent="0.35">
      <c r="G51" s="1"/>
      <c r="L51" s="37"/>
      <c r="M51" s="37"/>
      <c r="N51" s="37"/>
      <c r="O51" s="37"/>
      <c r="P51" s="37"/>
    </row>
    <row r="52" spans="7:16" x14ac:dyDescent="0.35">
      <c r="G52" s="1"/>
      <c r="L52" s="37"/>
      <c r="M52" s="37"/>
      <c r="N52" s="37"/>
      <c r="O52" s="37"/>
      <c r="P52" s="37"/>
    </row>
    <row r="53" spans="7:16" x14ac:dyDescent="0.35">
      <c r="G53" s="1"/>
      <c r="L53" s="37"/>
      <c r="M53" s="37"/>
      <c r="N53" s="37"/>
      <c r="O53" s="37"/>
      <c r="P53" s="37"/>
    </row>
    <row r="54" spans="7:16" x14ac:dyDescent="0.35">
      <c r="G54" s="1"/>
      <c r="L54" s="37"/>
      <c r="M54" s="37"/>
      <c r="N54" s="37"/>
      <c r="O54" s="37"/>
      <c r="P54" s="37"/>
    </row>
  </sheetData>
  <mergeCells count="21">
    <mergeCell ref="C44:D44"/>
    <mergeCell ref="C45:D45"/>
    <mergeCell ref="B35:G35"/>
    <mergeCell ref="B37:G38"/>
    <mergeCell ref="C40:D40"/>
    <mergeCell ref="C41:D41"/>
    <mergeCell ref="C42:D42"/>
    <mergeCell ref="C43:D43"/>
    <mergeCell ref="B23:D25"/>
    <mergeCell ref="E23:F23"/>
    <mergeCell ref="E24:F24"/>
    <mergeCell ref="B28:G28"/>
    <mergeCell ref="B30:D33"/>
    <mergeCell ref="E30:F30"/>
    <mergeCell ref="E31:F31"/>
    <mergeCell ref="B21:G21"/>
    <mergeCell ref="B1:G1"/>
    <mergeCell ref="B8:G8"/>
    <mergeCell ref="B10:D12"/>
    <mergeCell ref="B14:D16"/>
    <mergeCell ref="B18:G19"/>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E6A8D-42FE-4BFF-BABC-E642ED5E04BC}">
  <dimension ref="B1:X54"/>
  <sheetViews>
    <sheetView topLeftCell="A27" zoomScale="50" zoomScaleNormal="50" workbookViewId="0">
      <selection activeCell="H52" sqref="H52"/>
    </sheetView>
  </sheetViews>
  <sheetFormatPr baseColWidth="10" defaultColWidth="11.453125" defaultRowHeight="14.5" x14ac:dyDescent="0.35"/>
  <cols>
    <col min="1" max="1" width="1.453125" customWidth="1"/>
    <col min="2" max="2" width="54.453125" customWidth="1"/>
    <col min="3" max="3" width="28.453125" customWidth="1"/>
    <col min="4" max="4" width="18.1796875" bestFit="1" customWidth="1"/>
    <col min="5" max="5" width="28.81640625" bestFit="1" customWidth="1"/>
    <col min="6" max="6" width="25.26953125" customWidth="1"/>
    <col min="7" max="7" width="29.26953125" bestFit="1" customWidth="1"/>
    <col min="8" max="9" width="11.453125" style="14"/>
    <col min="10" max="10" width="8.1796875" style="14" bestFit="1" customWidth="1"/>
    <col min="11" max="11" width="33.26953125" style="14" customWidth="1"/>
    <col min="12" max="12" width="22" style="14" customWidth="1"/>
    <col min="13" max="13" width="23.7265625" style="14" customWidth="1"/>
    <col min="14" max="24" width="11.453125" style="14"/>
  </cols>
  <sheetData>
    <row r="1" spans="2:13" ht="46.5" customHeight="1" x14ac:dyDescent="0.35">
      <c r="B1" s="45" t="s">
        <v>68</v>
      </c>
      <c r="C1" s="45"/>
      <c r="D1" s="45"/>
      <c r="E1" s="45"/>
      <c r="F1" s="45"/>
      <c r="G1" s="45"/>
    </row>
    <row r="2" spans="2:13" ht="21" x14ac:dyDescent="0.5">
      <c r="B2" s="15" t="s">
        <v>56</v>
      </c>
      <c r="C2" s="22"/>
      <c r="D2" s="22"/>
      <c r="E2" s="22"/>
      <c r="F2" s="22"/>
      <c r="G2" s="22"/>
    </row>
    <row r="4" spans="2:13" ht="18.75" customHeight="1" x14ac:dyDescent="0.35">
      <c r="B4" s="24" t="s">
        <v>19</v>
      </c>
      <c r="C4" s="27"/>
      <c r="D4" s="20"/>
      <c r="E4" s="20"/>
      <c r="F4" s="20"/>
      <c r="G4" s="20"/>
    </row>
    <row r="5" spans="2:13" ht="18.75" customHeight="1" x14ac:dyDescent="0.35">
      <c r="B5" s="24" t="s">
        <v>37</v>
      </c>
      <c r="C5" s="28"/>
      <c r="D5" s="21"/>
      <c r="E5" s="21"/>
      <c r="F5" s="21"/>
      <c r="G5" s="21"/>
    </row>
    <row r="6" spans="2:13" ht="8.25" customHeight="1" x14ac:dyDescent="0.35"/>
    <row r="7" spans="2:13" ht="6" customHeight="1" x14ac:dyDescent="0.35"/>
    <row r="8" spans="2:13" ht="21" customHeight="1" thickBot="1" x14ac:dyDescent="0.4">
      <c r="B8" s="47" t="s">
        <v>17</v>
      </c>
      <c r="C8" s="47"/>
      <c r="D8" s="47"/>
      <c r="E8" s="47"/>
      <c r="F8" s="47"/>
      <c r="G8" s="47"/>
    </row>
    <row r="9" spans="2:13" ht="6" customHeight="1" x14ac:dyDescent="0.35">
      <c r="B9" s="2"/>
      <c r="C9" s="2"/>
      <c r="D9" s="2"/>
      <c r="E9" s="2"/>
      <c r="F9" s="2"/>
      <c r="G9" s="2"/>
    </row>
    <row r="10" spans="2:13" ht="35.25" customHeight="1" x14ac:dyDescent="0.35">
      <c r="B10" s="48" t="s">
        <v>51</v>
      </c>
      <c r="C10" s="48"/>
      <c r="D10" s="49"/>
      <c r="E10" s="23" t="s">
        <v>53</v>
      </c>
      <c r="F10" s="23" t="s">
        <v>5</v>
      </c>
      <c r="G10" s="23" t="s">
        <v>1</v>
      </c>
      <c r="H10" s="17"/>
      <c r="I10" s="17"/>
      <c r="J10" s="3"/>
      <c r="K10" s="4" t="s">
        <v>2</v>
      </c>
      <c r="L10" s="1" t="s">
        <v>40</v>
      </c>
      <c r="M10" s="1" t="s">
        <v>39</v>
      </c>
    </row>
    <row r="11" spans="2:13" ht="18" x14ac:dyDescent="0.5">
      <c r="B11" s="48"/>
      <c r="C11" s="48"/>
      <c r="D11" s="49"/>
      <c r="E11" s="5" t="s">
        <v>6</v>
      </c>
      <c r="F11" s="18"/>
      <c r="G11" s="18"/>
      <c r="J11" s="6" t="s">
        <v>6</v>
      </c>
      <c r="K11" s="1" t="str">
        <f>IF(AND(L11="Pas d'information",M11="Pas d'information"),"Pas d'information",IF(L11&lt;&gt;"Pas d'information",L11,M11))</f>
        <v>Pas d'information</v>
      </c>
      <c r="L11" s="1" t="str">
        <f>IF(OR(F11="",F11&lt;=0,G11&lt;=0),"Pas d'information",IF(G11&lt;5,10*(1-(F11-0.5)/5),10*(1-(F11-0.5)/G11)))</f>
        <v>Pas d'information</v>
      </c>
      <c r="M11" s="1" t="str">
        <f>IF(OR(F15="",F15&lt;=0,G15&lt;=0),"Pas d'information",(5+2*(F15-G15)))</f>
        <v>Pas d'information</v>
      </c>
    </row>
    <row r="12" spans="2:13" ht="18" x14ac:dyDescent="0.5">
      <c r="B12" s="48"/>
      <c r="C12" s="48"/>
      <c r="D12" s="49"/>
      <c r="E12" s="5" t="s">
        <v>7</v>
      </c>
      <c r="F12" s="18"/>
      <c r="G12" s="18"/>
      <c r="J12" s="6" t="s">
        <v>7</v>
      </c>
      <c r="K12" s="1" t="str">
        <f>IF(AND(L12="Pas d'information",M12="Pas d'information"),"Pas d'information",IF(L12&lt;&gt;"Pas d'information",L12,M12))</f>
        <v>Pas d'information</v>
      </c>
      <c r="L12" s="1" t="str">
        <f>IF(OR(F12="",F12&lt;=0,G12&lt;=0),"Pas d'information",IF(G12&lt;5,10*(1-((F12-0.5)/5)),10*(1-((F12-0.5)/G12))))</f>
        <v>Pas d'information</v>
      </c>
      <c r="M12" s="1" t="str">
        <f>IF(OR(F16="",F16&lt;=0,G16&lt;=0),"Pas d'information",(5+2*(F16-G16)))</f>
        <v>Pas d'information</v>
      </c>
    </row>
    <row r="13" spans="2:13" ht="18.75" customHeight="1" x14ac:dyDescent="0.5">
      <c r="B13" s="29" t="s">
        <v>50</v>
      </c>
      <c r="J13" s="1"/>
      <c r="K13" s="1"/>
      <c r="L13" s="1"/>
      <c r="M13" s="1"/>
    </row>
    <row r="14" spans="2:13" ht="33" customHeight="1" x14ac:dyDescent="0.35">
      <c r="B14" s="48" t="s">
        <v>52</v>
      </c>
      <c r="C14" s="48"/>
      <c r="D14" s="49"/>
      <c r="E14" s="23" t="s">
        <v>53</v>
      </c>
      <c r="F14" s="23" t="s">
        <v>4</v>
      </c>
      <c r="G14" s="23" t="s">
        <v>3</v>
      </c>
      <c r="J14" s="1"/>
      <c r="K14" s="1"/>
      <c r="L14" s="1"/>
      <c r="M14" s="1"/>
    </row>
    <row r="15" spans="2:13" ht="18" x14ac:dyDescent="0.5">
      <c r="B15" s="48"/>
      <c r="C15" s="48"/>
      <c r="D15" s="49"/>
      <c r="E15" s="5" t="s">
        <v>6</v>
      </c>
      <c r="F15" s="18"/>
      <c r="G15" s="18"/>
      <c r="H15" s="17"/>
      <c r="I15" s="17"/>
    </row>
    <row r="16" spans="2:13" ht="16.5" customHeight="1" x14ac:dyDescent="0.5">
      <c r="B16" s="48"/>
      <c r="C16" s="48"/>
      <c r="D16" s="49"/>
      <c r="E16" s="5" t="s">
        <v>7</v>
      </c>
      <c r="F16" s="18"/>
      <c r="G16" s="18"/>
    </row>
    <row r="18" spans="2:7" ht="9" customHeight="1" x14ac:dyDescent="0.35">
      <c r="B18" s="50" t="s">
        <v>18</v>
      </c>
      <c r="C18" s="50"/>
      <c r="D18" s="50"/>
      <c r="E18" s="50"/>
      <c r="F18" s="50"/>
      <c r="G18" s="50"/>
    </row>
    <row r="19" spans="2:7" ht="9" customHeight="1" x14ac:dyDescent="0.35">
      <c r="B19" s="50"/>
      <c r="C19" s="50"/>
      <c r="D19" s="50"/>
      <c r="E19" s="50"/>
      <c r="F19" s="50"/>
      <c r="G19" s="50"/>
    </row>
    <row r="20" spans="2:7" x14ac:dyDescent="0.35">
      <c r="D20" s="8"/>
      <c r="E20" s="9"/>
    </row>
    <row r="21" spans="2:7" ht="21" customHeight="1" thickBot="1" x14ac:dyDescent="0.4">
      <c r="B21" s="47" t="s">
        <v>35</v>
      </c>
      <c r="C21" s="47"/>
      <c r="D21" s="47"/>
      <c r="E21" s="47"/>
      <c r="F21" s="47"/>
      <c r="G21" s="47"/>
    </row>
    <row r="22" spans="2:7" ht="8.25" customHeight="1" x14ac:dyDescent="0.35">
      <c r="B22" s="10"/>
      <c r="C22" s="10"/>
      <c r="D22" s="10"/>
      <c r="E22" s="11"/>
    </row>
    <row r="23" spans="2:7" ht="23.25" customHeight="1" x14ac:dyDescent="0.35">
      <c r="B23" s="48" t="s">
        <v>55</v>
      </c>
      <c r="C23" s="48"/>
      <c r="D23" s="48"/>
      <c r="E23" s="51" t="s">
        <v>8</v>
      </c>
      <c r="F23" s="51"/>
    </row>
    <row r="24" spans="2:7" ht="22.5" customHeight="1" x14ac:dyDescent="0.35">
      <c r="B24" s="48"/>
      <c r="C24" s="48"/>
      <c r="D24" s="48"/>
      <c r="E24" s="46"/>
      <c r="F24" s="46"/>
    </row>
    <row r="25" spans="2:7" ht="5.25" customHeight="1" x14ac:dyDescent="0.35">
      <c r="B25" s="48"/>
      <c r="C25" s="48"/>
      <c r="D25" s="48"/>
    </row>
    <row r="26" spans="2:7" x14ac:dyDescent="0.35">
      <c r="B26" s="12"/>
      <c r="E26" s="13"/>
    </row>
    <row r="28" spans="2:7" ht="21" customHeight="1" thickBot="1" x14ac:dyDescent="0.4">
      <c r="B28" s="47" t="s">
        <v>36</v>
      </c>
      <c r="C28" s="47"/>
      <c r="D28" s="47"/>
      <c r="E28" s="47"/>
      <c r="F28" s="47"/>
      <c r="G28" s="47"/>
    </row>
    <row r="29" spans="2:7" ht="8.25" customHeight="1" x14ac:dyDescent="0.35">
      <c r="B29" s="10"/>
      <c r="C29" s="10"/>
      <c r="D29" s="10"/>
      <c r="E29" s="13"/>
    </row>
    <row r="30" spans="2:7" ht="15.75" customHeight="1" x14ac:dyDescent="0.35">
      <c r="B30" s="48" t="s">
        <v>54</v>
      </c>
      <c r="C30" s="48"/>
      <c r="D30" s="48"/>
      <c r="E30" s="51" t="s">
        <v>9</v>
      </c>
      <c r="F30" s="51"/>
    </row>
    <row r="31" spans="2:7" ht="15.75" customHeight="1" x14ac:dyDescent="0.35">
      <c r="B31" s="48"/>
      <c r="C31" s="48"/>
      <c r="D31" s="48"/>
      <c r="E31" s="46"/>
      <c r="F31" s="46"/>
    </row>
    <row r="32" spans="2:7" ht="15" customHeight="1" x14ac:dyDescent="0.35">
      <c r="B32" s="48"/>
      <c r="C32" s="48"/>
      <c r="D32" s="48"/>
      <c r="E32" s="13"/>
    </row>
    <row r="33" spans="2:16" x14ac:dyDescent="0.35">
      <c r="B33" s="48"/>
      <c r="C33" s="48"/>
      <c r="D33" s="48"/>
      <c r="E33" s="13"/>
    </row>
    <row r="35" spans="2:16" ht="23.25" customHeight="1" thickBot="1" x14ac:dyDescent="0.4">
      <c r="B35" s="52" t="s">
        <v>10</v>
      </c>
      <c r="C35" s="52"/>
      <c r="D35" s="52"/>
      <c r="E35" s="52"/>
      <c r="F35" s="52"/>
      <c r="G35" s="52"/>
    </row>
    <row r="36" spans="2:16" ht="6.75" customHeight="1" x14ac:dyDescent="0.35">
      <c r="B36" s="2"/>
      <c r="C36" s="2"/>
      <c r="D36" s="2"/>
      <c r="E36" s="2"/>
      <c r="F36" s="2"/>
      <c r="G36" s="2"/>
    </row>
    <row r="37" spans="2:16" ht="43.5" customHeight="1" x14ac:dyDescent="0.35">
      <c r="B37" s="53" t="s">
        <v>67</v>
      </c>
      <c r="C37" s="53"/>
      <c r="D37" s="53"/>
      <c r="E37" s="53"/>
      <c r="F37" s="53"/>
      <c r="G37" s="53"/>
      <c r="L37" s="37"/>
      <c r="M37" s="37"/>
      <c r="N37" s="37"/>
      <c r="O37" s="37"/>
      <c r="P37" s="37"/>
    </row>
    <row r="38" spans="2:16" ht="35.25" customHeight="1" x14ac:dyDescent="0.35">
      <c r="B38" s="53"/>
      <c r="C38" s="53"/>
      <c r="D38" s="53"/>
      <c r="E38" s="53"/>
      <c r="F38" s="53"/>
      <c r="G38" s="53"/>
      <c r="L38" s="37"/>
      <c r="M38" s="37"/>
      <c r="N38" s="37"/>
      <c r="O38" s="37"/>
      <c r="P38" s="37"/>
    </row>
    <row r="39" spans="2:16" x14ac:dyDescent="0.35">
      <c r="L39" s="37"/>
      <c r="M39" s="37"/>
      <c r="N39" s="37"/>
      <c r="O39" s="37"/>
      <c r="P39" s="37"/>
    </row>
    <row r="40" spans="2:16" ht="15.5" x14ac:dyDescent="0.35">
      <c r="C40" s="54" t="s">
        <v>0</v>
      </c>
      <c r="D40" s="55"/>
      <c r="E40" s="32" t="s">
        <v>11</v>
      </c>
      <c r="F40" s="1" t="s">
        <v>16</v>
      </c>
      <c r="G40" s="1"/>
      <c r="L40" s="1"/>
      <c r="M40" s="1"/>
      <c r="N40" s="1"/>
      <c r="O40" s="37"/>
      <c r="P40" s="37"/>
    </row>
    <row r="41" spans="2:16" ht="15.5" x14ac:dyDescent="0.35">
      <c r="C41" s="56" t="s">
        <v>20</v>
      </c>
      <c r="D41" s="57"/>
      <c r="E41" s="36" t="str">
        <f>IF(K11="Pas d'information","Pas d'information",IF(K11&lt;0,0,IF(K11&gt;10,10,K11)))</f>
        <v>Pas d'information</v>
      </c>
      <c r="G41" s="1"/>
      <c r="K41" s="7">
        <f>IF(E41&lt;&gt;"Pas d'information",E41,0)</f>
        <v>0</v>
      </c>
      <c r="L41" s="7">
        <f>IF(E41="Pas d'information",0,2)</f>
        <v>0</v>
      </c>
      <c r="M41" s="1">
        <f>K41*L41</f>
        <v>0</v>
      </c>
      <c r="N41" s="1"/>
      <c r="O41" s="37"/>
      <c r="P41" s="37"/>
    </row>
    <row r="42" spans="2:16" ht="15.5" x14ac:dyDescent="0.35">
      <c r="C42" s="56" t="s">
        <v>21</v>
      </c>
      <c r="D42" s="57"/>
      <c r="E42" s="36" t="str">
        <f>IF(K12="Pas d'information","Pas d'information",IF(K12&lt;0,0,IF(K12&gt;10,10,K12)))</f>
        <v>Pas d'information</v>
      </c>
      <c r="G42" s="1"/>
      <c r="K42" s="7">
        <f>IF(E42&lt;&gt;"Pas d'information",E42,0)</f>
        <v>0</v>
      </c>
      <c r="L42" s="7">
        <f>IF(E42="Pas d'information",0,2)</f>
        <v>0</v>
      </c>
      <c r="M42" s="1">
        <f t="shared" ref="M42:M44" si="0">K42*L42</f>
        <v>0</v>
      </c>
      <c r="N42" s="1"/>
      <c r="O42" s="37"/>
      <c r="P42" s="37"/>
    </row>
    <row r="43" spans="2:16" ht="15.5" x14ac:dyDescent="0.35">
      <c r="C43" s="56" t="s">
        <v>12</v>
      </c>
      <c r="D43" s="57"/>
      <c r="E43" s="36" t="str">
        <f>IF(E24="","Pas d'information",E24)</f>
        <v>Pas d'information</v>
      </c>
      <c r="G43" s="1"/>
      <c r="K43" s="7" t="str">
        <f t="shared" ref="K43:K44" si="1">IF(E43&lt;&gt;"Pas d'information sur ce critère",E43,0)</f>
        <v>Pas d'information</v>
      </c>
      <c r="L43" s="7">
        <f>IF(E43="Pas d'information sur ce critère",0,1)</f>
        <v>1</v>
      </c>
      <c r="M43" s="1" t="e">
        <f t="shared" si="0"/>
        <v>#VALUE!</v>
      </c>
      <c r="N43" s="1"/>
      <c r="O43" s="37"/>
      <c r="P43" s="37"/>
    </row>
    <row r="44" spans="2:16" ht="15.5" x14ac:dyDescent="0.35">
      <c r="C44" s="56" t="s">
        <v>13</v>
      </c>
      <c r="D44" s="57"/>
      <c r="E44" s="36" t="str">
        <f>IF(E31="","Pas d'information",E31)</f>
        <v>Pas d'information</v>
      </c>
      <c r="G44" s="1"/>
      <c r="K44" s="7" t="str">
        <f t="shared" si="1"/>
        <v>Pas d'information</v>
      </c>
      <c r="L44" s="7">
        <f>IF(E44="Pas d'information sur ce critère",0,3)</f>
        <v>3</v>
      </c>
      <c r="M44" s="1" t="e">
        <f t="shared" si="0"/>
        <v>#VALUE!</v>
      </c>
      <c r="N44" s="1"/>
      <c r="O44" s="37"/>
      <c r="P44" s="37"/>
    </row>
    <row r="45" spans="2:16" ht="15.5" x14ac:dyDescent="0.35">
      <c r="C45" s="43" t="s">
        <v>14</v>
      </c>
      <c r="D45" s="44"/>
      <c r="E45" s="33" t="str">
        <f>IF(ISERROR(M46),"",M46)</f>
        <v/>
      </c>
      <c r="G45" s="1"/>
      <c r="K45" s="7"/>
      <c r="L45" s="7">
        <f>SUM(L41:L44)</f>
        <v>4</v>
      </c>
      <c r="M45" s="7" t="e">
        <f>SUM(M41:M44)</f>
        <v>#VALUE!</v>
      </c>
      <c r="N45" s="1"/>
      <c r="O45" s="37"/>
      <c r="P45" s="37"/>
    </row>
    <row r="46" spans="2:16" ht="15.5" x14ac:dyDescent="0.35">
      <c r="C46" s="30"/>
      <c r="D46" s="30"/>
      <c r="E46" s="30"/>
      <c r="G46" s="1"/>
      <c r="K46" s="1"/>
      <c r="L46" s="1"/>
      <c r="M46" s="7" t="e">
        <f>M45/L45</f>
        <v>#VALUE!</v>
      </c>
      <c r="N46" s="1"/>
      <c r="O46" s="37"/>
      <c r="P46" s="37"/>
    </row>
    <row r="47" spans="2:16" ht="15.5" x14ac:dyDescent="0.35">
      <c r="C47" s="30"/>
      <c r="D47" s="34" t="s">
        <v>15</v>
      </c>
      <c r="E47" s="35" t="str">
        <f>IF(E44=0,"NON ADMISSIBLE",IF(E45="","",IF(M46&lt;5,"NON ADMISSIBLE","ADMISSIBLE")))</f>
        <v/>
      </c>
      <c r="G47" s="1"/>
      <c r="L47" s="1"/>
      <c r="M47" s="1"/>
      <c r="N47" s="1"/>
      <c r="O47" s="37"/>
      <c r="P47" s="37"/>
    </row>
    <row r="48" spans="2:16" x14ac:dyDescent="0.35">
      <c r="G48" s="1"/>
      <c r="L48" s="37"/>
      <c r="M48" s="37"/>
      <c r="N48" s="37"/>
      <c r="O48" s="37"/>
      <c r="P48" s="37"/>
    </row>
    <row r="49" spans="7:16" x14ac:dyDescent="0.35">
      <c r="G49" s="1"/>
      <c r="L49" s="37"/>
      <c r="M49" s="37"/>
      <c r="N49" s="37"/>
      <c r="O49" s="37"/>
      <c r="P49" s="37"/>
    </row>
    <row r="50" spans="7:16" x14ac:dyDescent="0.35">
      <c r="G50" s="1"/>
      <c r="L50" s="37"/>
      <c r="M50" s="37"/>
      <c r="N50" s="37"/>
      <c r="O50" s="37"/>
      <c r="P50" s="37"/>
    </row>
    <row r="51" spans="7:16" x14ac:dyDescent="0.35">
      <c r="G51" s="1"/>
      <c r="L51" s="37"/>
      <c r="M51" s="37"/>
      <c r="N51" s="37"/>
      <c r="O51" s="37"/>
      <c r="P51" s="37"/>
    </row>
    <row r="52" spans="7:16" x14ac:dyDescent="0.35">
      <c r="G52" s="1"/>
      <c r="L52" s="37"/>
      <c r="M52" s="37"/>
      <c r="N52" s="37"/>
      <c r="O52" s="37"/>
      <c r="P52" s="37"/>
    </row>
    <row r="53" spans="7:16" x14ac:dyDescent="0.35">
      <c r="G53" s="1"/>
      <c r="L53" s="37"/>
      <c r="M53" s="37"/>
      <c r="N53" s="37"/>
      <c r="O53" s="37"/>
      <c r="P53" s="37"/>
    </row>
    <row r="54" spans="7:16" x14ac:dyDescent="0.35">
      <c r="G54" s="1"/>
      <c r="L54" s="37"/>
      <c r="M54" s="37"/>
      <c r="N54" s="37"/>
      <c r="O54" s="37"/>
      <c r="P54" s="37"/>
    </row>
  </sheetData>
  <mergeCells count="21">
    <mergeCell ref="C44:D44"/>
    <mergeCell ref="C45:D45"/>
    <mergeCell ref="B35:G35"/>
    <mergeCell ref="B37:G38"/>
    <mergeCell ref="C40:D40"/>
    <mergeCell ref="C41:D41"/>
    <mergeCell ref="C42:D42"/>
    <mergeCell ref="C43:D43"/>
    <mergeCell ref="B23:D25"/>
    <mergeCell ref="E23:F23"/>
    <mergeCell ref="E24:F24"/>
    <mergeCell ref="B28:G28"/>
    <mergeCell ref="B30:D33"/>
    <mergeCell ref="E30:F30"/>
    <mergeCell ref="E31:F31"/>
    <mergeCell ref="B21:G21"/>
    <mergeCell ref="B1:G1"/>
    <mergeCell ref="B8:G8"/>
    <mergeCell ref="B10:D12"/>
    <mergeCell ref="B14:D16"/>
    <mergeCell ref="B18:G1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CF7FC-DFF2-4609-A85F-C1095D0AE5DD}">
  <dimension ref="B1:X54"/>
  <sheetViews>
    <sheetView topLeftCell="A27" zoomScale="50" zoomScaleNormal="50" workbookViewId="0">
      <selection activeCell="H52" sqref="H52"/>
    </sheetView>
  </sheetViews>
  <sheetFormatPr baseColWidth="10" defaultColWidth="11.453125" defaultRowHeight="14.5" x14ac:dyDescent="0.35"/>
  <cols>
    <col min="1" max="1" width="1.453125" customWidth="1"/>
    <col min="2" max="2" width="54.453125" customWidth="1"/>
    <col min="3" max="3" width="28.453125" customWidth="1"/>
    <col min="4" max="4" width="18.1796875" bestFit="1" customWidth="1"/>
    <col min="5" max="5" width="28.81640625" bestFit="1" customWidth="1"/>
    <col min="6" max="6" width="25.26953125" customWidth="1"/>
    <col min="7" max="7" width="29.26953125" bestFit="1" customWidth="1"/>
    <col min="8" max="9" width="11.453125" style="14"/>
    <col min="10" max="10" width="8.1796875" style="14" bestFit="1" customWidth="1"/>
    <col min="11" max="11" width="33.26953125" style="14" customWidth="1"/>
    <col min="12" max="12" width="22" style="14" customWidth="1"/>
    <col min="13" max="13" width="23.7265625" style="14" customWidth="1"/>
    <col min="14" max="24" width="11.453125" style="14"/>
  </cols>
  <sheetData>
    <row r="1" spans="2:13" ht="46.5" customHeight="1" x14ac:dyDescent="0.35">
      <c r="B1" s="45" t="s">
        <v>68</v>
      </c>
      <c r="C1" s="45"/>
      <c r="D1" s="45"/>
      <c r="E1" s="45"/>
      <c r="F1" s="45"/>
      <c r="G1" s="45"/>
    </row>
    <row r="2" spans="2:13" ht="21" x14ac:dyDescent="0.5">
      <c r="B2" s="15" t="s">
        <v>56</v>
      </c>
      <c r="C2" s="22"/>
      <c r="D2" s="22"/>
      <c r="E2" s="22"/>
      <c r="F2" s="22"/>
      <c r="G2" s="22"/>
    </row>
    <row r="4" spans="2:13" ht="18.75" customHeight="1" x14ac:dyDescent="0.35">
      <c r="B4" s="24" t="s">
        <v>19</v>
      </c>
      <c r="C4" s="27"/>
      <c r="D4" s="20"/>
      <c r="E4" s="20"/>
      <c r="F4" s="20"/>
      <c r="G4" s="20"/>
    </row>
    <row r="5" spans="2:13" ht="18.75" customHeight="1" x14ac:dyDescent="0.35">
      <c r="B5" s="24" t="s">
        <v>37</v>
      </c>
      <c r="C5" s="28"/>
      <c r="D5" s="21"/>
      <c r="E5" s="21"/>
      <c r="F5" s="21"/>
      <c r="G5" s="21"/>
    </row>
    <row r="6" spans="2:13" ht="8.25" customHeight="1" x14ac:dyDescent="0.35"/>
    <row r="7" spans="2:13" ht="6" customHeight="1" x14ac:dyDescent="0.35"/>
    <row r="8" spans="2:13" ht="21" customHeight="1" thickBot="1" x14ac:dyDescent="0.4">
      <c r="B8" s="47" t="s">
        <v>17</v>
      </c>
      <c r="C8" s="47"/>
      <c r="D8" s="47"/>
      <c r="E8" s="47"/>
      <c r="F8" s="47"/>
      <c r="G8" s="47"/>
    </row>
    <row r="9" spans="2:13" ht="6" customHeight="1" x14ac:dyDescent="0.35">
      <c r="B9" s="2"/>
      <c r="C9" s="2"/>
      <c r="D9" s="2"/>
      <c r="E9" s="2"/>
      <c r="F9" s="2"/>
      <c r="G9" s="2"/>
    </row>
    <row r="10" spans="2:13" ht="35.25" customHeight="1" x14ac:dyDescent="0.35">
      <c r="B10" s="48" t="s">
        <v>51</v>
      </c>
      <c r="C10" s="48"/>
      <c r="D10" s="49"/>
      <c r="E10" s="23" t="s">
        <v>53</v>
      </c>
      <c r="F10" s="23" t="s">
        <v>5</v>
      </c>
      <c r="G10" s="23" t="s">
        <v>1</v>
      </c>
      <c r="H10" s="17"/>
      <c r="I10" s="17"/>
      <c r="J10" s="3"/>
      <c r="K10" s="4" t="s">
        <v>2</v>
      </c>
      <c r="L10" s="1" t="s">
        <v>40</v>
      </c>
      <c r="M10" s="1" t="s">
        <v>39</v>
      </c>
    </row>
    <row r="11" spans="2:13" ht="18" x14ac:dyDescent="0.5">
      <c r="B11" s="48"/>
      <c r="C11" s="48"/>
      <c r="D11" s="49"/>
      <c r="E11" s="5" t="s">
        <v>6</v>
      </c>
      <c r="F11" s="18"/>
      <c r="G11" s="18"/>
      <c r="J11" s="6" t="s">
        <v>6</v>
      </c>
      <c r="K11" s="1" t="str">
        <f>IF(AND(L11="Pas d'information",M11="Pas d'information"),"Pas d'information",IF(L11&lt;&gt;"Pas d'information",L11,M11))</f>
        <v>Pas d'information</v>
      </c>
      <c r="L11" s="1" t="str">
        <f>IF(OR(F11="",F11&lt;=0,G11&lt;=0),"Pas d'information",IF(G11&lt;5,10*(1-(F11-0.5)/5),10*(1-(F11-0.5)/G11)))</f>
        <v>Pas d'information</v>
      </c>
      <c r="M11" s="1" t="str">
        <f>IF(OR(F15="",F15&lt;=0,G15&lt;=0),"Pas d'information",(5+2*(F15-G15)))</f>
        <v>Pas d'information</v>
      </c>
    </row>
    <row r="12" spans="2:13" ht="18" x14ac:dyDescent="0.5">
      <c r="B12" s="48"/>
      <c r="C12" s="48"/>
      <c r="D12" s="49"/>
      <c r="E12" s="5" t="s">
        <v>7</v>
      </c>
      <c r="F12" s="18"/>
      <c r="G12" s="18"/>
      <c r="J12" s="6" t="s">
        <v>7</v>
      </c>
      <c r="K12" s="1" t="str">
        <f>IF(AND(L12="Pas d'information",M12="Pas d'information"),"Pas d'information",IF(L12&lt;&gt;"Pas d'information",L12,M12))</f>
        <v>Pas d'information</v>
      </c>
      <c r="L12" s="1" t="str">
        <f>IF(OR(F12="",F12&lt;=0,G12&lt;=0),"Pas d'information",IF(G12&lt;5,10*(1-((F12-0.5)/5)),10*(1-((F12-0.5)/G12))))</f>
        <v>Pas d'information</v>
      </c>
      <c r="M12" s="1" t="str">
        <f>IF(OR(F16="",F16&lt;=0,G16&lt;=0),"Pas d'information",(5+2*(F16-G16)))</f>
        <v>Pas d'information</v>
      </c>
    </row>
    <row r="13" spans="2:13" ht="18.75" customHeight="1" x14ac:dyDescent="0.5">
      <c r="B13" s="29" t="s">
        <v>50</v>
      </c>
      <c r="J13" s="1"/>
      <c r="K13" s="1"/>
      <c r="L13" s="1"/>
      <c r="M13" s="1"/>
    </row>
    <row r="14" spans="2:13" ht="33" customHeight="1" x14ac:dyDescent="0.35">
      <c r="B14" s="48" t="s">
        <v>52</v>
      </c>
      <c r="C14" s="48"/>
      <c r="D14" s="49"/>
      <c r="E14" s="23" t="s">
        <v>53</v>
      </c>
      <c r="F14" s="23" t="s">
        <v>4</v>
      </c>
      <c r="G14" s="23" t="s">
        <v>3</v>
      </c>
      <c r="J14" s="1"/>
      <c r="K14" s="1"/>
      <c r="L14" s="1"/>
      <c r="M14" s="1"/>
    </row>
    <row r="15" spans="2:13" ht="18" x14ac:dyDescent="0.5">
      <c r="B15" s="48"/>
      <c r="C15" s="48"/>
      <c r="D15" s="49"/>
      <c r="E15" s="5" t="s">
        <v>6</v>
      </c>
      <c r="F15" s="18"/>
      <c r="G15" s="18"/>
      <c r="H15" s="17"/>
      <c r="I15" s="17"/>
    </row>
    <row r="16" spans="2:13" ht="16.5" customHeight="1" x14ac:dyDescent="0.5">
      <c r="B16" s="48"/>
      <c r="C16" s="48"/>
      <c r="D16" s="49"/>
      <c r="E16" s="5" t="s">
        <v>7</v>
      </c>
      <c r="F16" s="18"/>
      <c r="G16" s="18"/>
    </row>
    <row r="18" spans="2:7" ht="9" customHeight="1" x14ac:dyDescent="0.35">
      <c r="B18" s="50" t="s">
        <v>18</v>
      </c>
      <c r="C18" s="50"/>
      <c r="D18" s="50"/>
      <c r="E18" s="50"/>
      <c r="F18" s="50"/>
      <c r="G18" s="50"/>
    </row>
    <row r="19" spans="2:7" ht="9" customHeight="1" x14ac:dyDescent="0.35">
      <c r="B19" s="50"/>
      <c r="C19" s="50"/>
      <c r="D19" s="50"/>
      <c r="E19" s="50"/>
      <c r="F19" s="50"/>
      <c r="G19" s="50"/>
    </row>
    <row r="20" spans="2:7" x14ac:dyDescent="0.35">
      <c r="D20" s="8"/>
      <c r="E20" s="9"/>
    </row>
    <row r="21" spans="2:7" ht="21" customHeight="1" thickBot="1" x14ac:dyDescent="0.4">
      <c r="B21" s="47" t="s">
        <v>35</v>
      </c>
      <c r="C21" s="47"/>
      <c r="D21" s="47"/>
      <c r="E21" s="47"/>
      <c r="F21" s="47"/>
      <c r="G21" s="47"/>
    </row>
    <row r="22" spans="2:7" ht="8.25" customHeight="1" x14ac:dyDescent="0.35">
      <c r="B22" s="10"/>
      <c r="C22" s="10"/>
      <c r="D22" s="10"/>
      <c r="E22" s="11"/>
    </row>
    <row r="23" spans="2:7" ht="23.25" customHeight="1" x14ac:dyDescent="0.35">
      <c r="B23" s="48" t="s">
        <v>55</v>
      </c>
      <c r="C23" s="48"/>
      <c r="D23" s="48"/>
      <c r="E23" s="51" t="s">
        <v>8</v>
      </c>
      <c r="F23" s="51"/>
    </row>
    <row r="24" spans="2:7" ht="22.5" customHeight="1" x14ac:dyDescent="0.35">
      <c r="B24" s="48"/>
      <c r="C24" s="48"/>
      <c r="D24" s="48"/>
      <c r="E24" s="46"/>
      <c r="F24" s="46"/>
    </row>
    <row r="25" spans="2:7" ht="5.25" customHeight="1" x14ac:dyDescent="0.35">
      <c r="B25" s="48"/>
      <c r="C25" s="48"/>
      <c r="D25" s="48"/>
    </row>
    <row r="26" spans="2:7" x14ac:dyDescent="0.35">
      <c r="B26" s="12"/>
      <c r="E26" s="13"/>
    </row>
    <row r="28" spans="2:7" ht="21" customHeight="1" thickBot="1" x14ac:dyDescent="0.4">
      <c r="B28" s="47" t="s">
        <v>36</v>
      </c>
      <c r="C28" s="47"/>
      <c r="D28" s="47"/>
      <c r="E28" s="47"/>
      <c r="F28" s="47"/>
      <c r="G28" s="47"/>
    </row>
    <row r="29" spans="2:7" ht="8.25" customHeight="1" x14ac:dyDescent="0.35">
      <c r="B29" s="10"/>
      <c r="C29" s="10"/>
      <c r="D29" s="10"/>
      <c r="E29" s="13"/>
    </row>
    <row r="30" spans="2:7" ht="15.75" customHeight="1" x14ac:dyDescent="0.35">
      <c r="B30" s="48" t="s">
        <v>54</v>
      </c>
      <c r="C30" s="48"/>
      <c r="D30" s="48"/>
      <c r="E30" s="51" t="s">
        <v>9</v>
      </c>
      <c r="F30" s="51"/>
    </row>
    <row r="31" spans="2:7" ht="15.75" customHeight="1" x14ac:dyDescent="0.35">
      <c r="B31" s="48"/>
      <c r="C31" s="48"/>
      <c r="D31" s="48"/>
      <c r="E31" s="46"/>
      <c r="F31" s="46"/>
    </row>
    <row r="32" spans="2:7" ht="15" customHeight="1" x14ac:dyDescent="0.35">
      <c r="B32" s="48"/>
      <c r="C32" s="48"/>
      <c r="D32" s="48"/>
      <c r="E32" s="13"/>
    </row>
    <row r="33" spans="2:16" x14ac:dyDescent="0.35">
      <c r="B33" s="48"/>
      <c r="C33" s="48"/>
      <c r="D33" s="48"/>
      <c r="E33" s="13"/>
    </row>
    <row r="35" spans="2:16" ht="23.25" customHeight="1" thickBot="1" x14ac:dyDescent="0.4">
      <c r="B35" s="52" t="s">
        <v>10</v>
      </c>
      <c r="C35" s="52"/>
      <c r="D35" s="52"/>
      <c r="E35" s="52"/>
      <c r="F35" s="52"/>
      <c r="G35" s="52"/>
    </row>
    <row r="36" spans="2:16" ht="6.75" customHeight="1" x14ac:dyDescent="0.35">
      <c r="B36" s="2"/>
      <c r="C36" s="2"/>
      <c r="D36" s="2"/>
      <c r="E36" s="2"/>
      <c r="F36" s="2"/>
      <c r="G36" s="2"/>
    </row>
    <row r="37" spans="2:16" ht="43.5" customHeight="1" x14ac:dyDescent="0.35">
      <c r="B37" s="53" t="s">
        <v>67</v>
      </c>
      <c r="C37" s="53"/>
      <c r="D37" s="53"/>
      <c r="E37" s="53"/>
      <c r="F37" s="53"/>
      <c r="G37" s="53"/>
      <c r="L37" s="37"/>
      <c r="M37" s="37"/>
      <c r="N37" s="37"/>
      <c r="O37" s="37"/>
      <c r="P37" s="37"/>
    </row>
    <row r="38" spans="2:16" ht="35.25" customHeight="1" x14ac:dyDescent="0.35">
      <c r="B38" s="53"/>
      <c r="C38" s="53"/>
      <c r="D38" s="53"/>
      <c r="E38" s="53"/>
      <c r="F38" s="53"/>
      <c r="G38" s="53"/>
      <c r="L38" s="37"/>
      <c r="M38" s="37"/>
      <c r="N38" s="37"/>
      <c r="O38" s="37"/>
      <c r="P38" s="37"/>
    </row>
    <row r="39" spans="2:16" x14ac:dyDescent="0.35">
      <c r="L39" s="37"/>
      <c r="M39" s="37"/>
      <c r="N39" s="37"/>
      <c r="O39" s="37"/>
      <c r="P39" s="37"/>
    </row>
    <row r="40" spans="2:16" ht="15.5" x14ac:dyDescent="0.35">
      <c r="C40" s="54" t="s">
        <v>0</v>
      </c>
      <c r="D40" s="55"/>
      <c r="E40" s="32" t="s">
        <v>11</v>
      </c>
      <c r="F40" s="1" t="s">
        <v>16</v>
      </c>
      <c r="G40" s="1"/>
      <c r="L40" s="1"/>
      <c r="M40" s="1"/>
      <c r="N40" s="1"/>
      <c r="O40" s="37"/>
      <c r="P40" s="37"/>
    </row>
    <row r="41" spans="2:16" ht="15.5" x14ac:dyDescent="0.35">
      <c r="C41" s="56" t="s">
        <v>20</v>
      </c>
      <c r="D41" s="57"/>
      <c r="E41" s="36" t="str">
        <f>IF(K11="Pas d'information","Pas d'information",IF(K11&lt;0,0,IF(K11&gt;10,10,K11)))</f>
        <v>Pas d'information</v>
      </c>
      <c r="G41" s="1"/>
      <c r="K41" s="7">
        <f>IF(E41&lt;&gt;"Pas d'information",E41,0)</f>
        <v>0</v>
      </c>
      <c r="L41" s="7">
        <f>IF(E41="Pas d'information",0,2)</f>
        <v>0</v>
      </c>
      <c r="M41" s="1">
        <f>K41*L41</f>
        <v>0</v>
      </c>
      <c r="N41" s="1"/>
      <c r="O41" s="37"/>
      <c r="P41" s="37"/>
    </row>
    <row r="42" spans="2:16" ht="15.5" x14ac:dyDescent="0.35">
      <c r="C42" s="56" t="s">
        <v>21</v>
      </c>
      <c r="D42" s="57"/>
      <c r="E42" s="36" t="str">
        <f>IF(K12="Pas d'information","Pas d'information",IF(K12&lt;0,0,IF(K12&gt;10,10,K12)))</f>
        <v>Pas d'information</v>
      </c>
      <c r="G42" s="1"/>
      <c r="K42" s="7">
        <f>IF(E42&lt;&gt;"Pas d'information",E42,0)</f>
        <v>0</v>
      </c>
      <c r="L42" s="7">
        <f>IF(E42="Pas d'information",0,2)</f>
        <v>0</v>
      </c>
      <c r="M42" s="1">
        <f t="shared" ref="M42:M44" si="0">K42*L42</f>
        <v>0</v>
      </c>
      <c r="N42" s="1"/>
      <c r="O42" s="37"/>
      <c r="P42" s="37"/>
    </row>
    <row r="43" spans="2:16" ht="15.5" x14ac:dyDescent="0.35">
      <c r="C43" s="56" t="s">
        <v>12</v>
      </c>
      <c r="D43" s="57"/>
      <c r="E43" s="36" t="str">
        <f>IF(E24="","Pas d'information",E24)</f>
        <v>Pas d'information</v>
      </c>
      <c r="G43" s="1"/>
      <c r="K43" s="7" t="str">
        <f t="shared" ref="K43:K44" si="1">IF(E43&lt;&gt;"Pas d'information sur ce critère",E43,0)</f>
        <v>Pas d'information</v>
      </c>
      <c r="L43" s="7">
        <f>IF(E43="Pas d'information sur ce critère",0,1)</f>
        <v>1</v>
      </c>
      <c r="M43" s="1" t="e">
        <f t="shared" si="0"/>
        <v>#VALUE!</v>
      </c>
      <c r="N43" s="1"/>
      <c r="O43" s="37"/>
      <c r="P43" s="37"/>
    </row>
    <row r="44" spans="2:16" ht="15.5" x14ac:dyDescent="0.35">
      <c r="C44" s="56" t="s">
        <v>13</v>
      </c>
      <c r="D44" s="57"/>
      <c r="E44" s="36" t="str">
        <f>IF(E31="","Pas d'information",E31)</f>
        <v>Pas d'information</v>
      </c>
      <c r="G44" s="1"/>
      <c r="K44" s="7" t="str">
        <f t="shared" si="1"/>
        <v>Pas d'information</v>
      </c>
      <c r="L44" s="7">
        <f>IF(E44="Pas d'information sur ce critère",0,3)</f>
        <v>3</v>
      </c>
      <c r="M44" s="1" t="e">
        <f t="shared" si="0"/>
        <v>#VALUE!</v>
      </c>
      <c r="N44" s="1"/>
      <c r="O44" s="37"/>
      <c r="P44" s="37"/>
    </row>
    <row r="45" spans="2:16" ht="15.5" x14ac:dyDescent="0.35">
      <c r="C45" s="43" t="s">
        <v>14</v>
      </c>
      <c r="D45" s="44"/>
      <c r="E45" s="33" t="str">
        <f>IF(ISERROR(M46),"",M46)</f>
        <v/>
      </c>
      <c r="G45" s="1"/>
      <c r="K45" s="7"/>
      <c r="L45" s="7">
        <f>SUM(L41:L44)</f>
        <v>4</v>
      </c>
      <c r="M45" s="7" t="e">
        <f>SUM(M41:M44)</f>
        <v>#VALUE!</v>
      </c>
      <c r="N45" s="1"/>
      <c r="O45" s="37"/>
      <c r="P45" s="37"/>
    </row>
    <row r="46" spans="2:16" ht="15.5" x14ac:dyDescent="0.35">
      <c r="C46" s="30"/>
      <c r="D46" s="30"/>
      <c r="E46" s="30"/>
      <c r="G46" s="1"/>
      <c r="K46" s="1"/>
      <c r="L46" s="1"/>
      <c r="M46" s="7" t="e">
        <f>M45/L45</f>
        <v>#VALUE!</v>
      </c>
      <c r="N46" s="1"/>
      <c r="O46" s="37"/>
      <c r="P46" s="37"/>
    </row>
    <row r="47" spans="2:16" ht="15.5" x14ac:dyDescent="0.35">
      <c r="C47" s="30"/>
      <c r="D47" s="34" t="s">
        <v>15</v>
      </c>
      <c r="E47" s="35" t="str">
        <f>IF(E44=0,"NON ADMISSIBLE",IF(E45="","",IF(M46&lt;5,"NON ADMISSIBLE","ADMISSIBLE")))</f>
        <v/>
      </c>
      <c r="G47" s="1"/>
      <c r="L47" s="1"/>
      <c r="M47" s="1"/>
      <c r="N47" s="1"/>
      <c r="O47" s="37"/>
      <c r="P47" s="37"/>
    </row>
    <row r="48" spans="2:16" x14ac:dyDescent="0.35">
      <c r="G48" s="1"/>
      <c r="L48" s="37"/>
      <c r="M48" s="37"/>
      <c r="N48" s="37"/>
      <c r="O48" s="37"/>
      <c r="P48" s="37"/>
    </row>
    <row r="49" spans="7:16" x14ac:dyDescent="0.35">
      <c r="G49" s="1"/>
      <c r="L49" s="37"/>
      <c r="M49" s="37"/>
      <c r="N49" s="37"/>
      <c r="O49" s="37"/>
      <c r="P49" s="37"/>
    </row>
    <row r="50" spans="7:16" x14ac:dyDescent="0.35">
      <c r="G50" s="1"/>
      <c r="L50" s="37"/>
      <c r="M50" s="37"/>
      <c r="N50" s="37"/>
      <c r="O50" s="37"/>
      <c r="P50" s="37"/>
    </row>
    <row r="51" spans="7:16" x14ac:dyDescent="0.35">
      <c r="G51" s="1"/>
      <c r="L51" s="37"/>
      <c r="M51" s="37"/>
      <c r="N51" s="37"/>
      <c r="O51" s="37"/>
      <c r="P51" s="37"/>
    </row>
    <row r="52" spans="7:16" x14ac:dyDescent="0.35">
      <c r="G52" s="1"/>
      <c r="L52" s="37"/>
      <c r="M52" s="37"/>
      <c r="N52" s="37"/>
      <c r="O52" s="37"/>
      <c r="P52" s="37"/>
    </row>
    <row r="53" spans="7:16" x14ac:dyDescent="0.35">
      <c r="G53" s="1"/>
      <c r="L53" s="37"/>
      <c r="M53" s="37"/>
      <c r="N53" s="37"/>
      <c r="O53" s="37"/>
      <c r="P53" s="37"/>
    </row>
    <row r="54" spans="7:16" x14ac:dyDescent="0.35">
      <c r="G54" s="1"/>
      <c r="L54" s="37"/>
      <c r="M54" s="37"/>
      <c r="N54" s="37"/>
      <c r="O54" s="37"/>
      <c r="P54" s="37"/>
    </row>
  </sheetData>
  <mergeCells count="21">
    <mergeCell ref="C44:D44"/>
    <mergeCell ref="C45:D45"/>
    <mergeCell ref="B35:G35"/>
    <mergeCell ref="B37:G38"/>
    <mergeCell ref="C40:D40"/>
    <mergeCell ref="C41:D41"/>
    <mergeCell ref="C42:D42"/>
    <mergeCell ref="C43:D43"/>
    <mergeCell ref="B23:D25"/>
    <mergeCell ref="E23:F23"/>
    <mergeCell ref="E24:F24"/>
    <mergeCell ref="B28:G28"/>
    <mergeCell ref="B30:D33"/>
    <mergeCell ref="E30:F30"/>
    <mergeCell ref="E31:F31"/>
    <mergeCell ref="B21:G21"/>
    <mergeCell ref="B1:G1"/>
    <mergeCell ref="B8:G8"/>
    <mergeCell ref="B10:D12"/>
    <mergeCell ref="B14:D16"/>
    <mergeCell ref="B18:G19"/>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0838B-7FD7-4CAC-AF11-D29F2E933469}">
  <dimension ref="B1:X54"/>
  <sheetViews>
    <sheetView topLeftCell="A10" zoomScale="80" zoomScaleNormal="80" workbookViewId="0">
      <selection activeCell="K18" sqref="K18"/>
    </sheetView>
  </sheetViews>
  <sheetFormatPr baseColWidth="10" defaultColWidth="11.453125" defaultRowHeight="14.5" x14ac:dyDescent="0.35"/>
  <cols>
    <col min="1" max="1" width="1.453125" customWidth="1"/>
    <col min="2" max="2" width="54.453125" customWidth="1"/>
    <col min="3" max="3" width="28.453125" customWidth="1"/>
    <col min="4" max="4" width="18.1796875" bestFit="1" customWidth="1"/>
    <col min="5" max="5" width="28.81640625" bestFit="1" customWidth="1"/>
    <col min="6" max="6" width="25.26953125" customWidth="1"/>
    <col min="7" max="7" width="29.26953125" bestFit="1" customWidth="1"/>
    <col min="8" max="9" width="11.453125" style="14"/>
    <col min="10" max="10" width="8.1796875" style="14" bestFit="1" customWidth="1"/>
    <col min="11" max="11" width="33.26953125" style="14" customWidth="1"/>
    <col min="12" max="12" width="22" style="14" customWidth="1"/>
    <col min="13" max="13" width="23.7265625" style="14" customWidth="1"/>
    <col min="14" max="24" width="11.453125" style="14"/>
  </cols>
  <sheetData>
    <row r="1" spans="2:13" ht="46.5" customHeight="1" x14ac:dyDescent="0.35">
      <c r="B1" s="45" t="s">
        <v>68</v>
      </c>
      <c r="C1" s="45"/>
      <c r="D1" s="45"/>
      <c r="E1" s="45"/>
      <c r="F1" s="45"/>
      <c r="G1" s="45"/>
    </row>
    <row r="2" spans="2:13" ht="21" x14ac:dyDescent="0.5">
      <c r="B2" s="15" t="s">
        <v>56</v>
      </c>
      <c r="C2" s="22"/>
      <c r="D2" s="22"/>
      <c r="E2" s="22"/>
      <c r="F2" s="22"/>
      <c r="G2" s="22"/>
    </row>
    <row r="4" spans="2:13" ht="18.75" customHeight="1" x14ac:dyDescent="0.35">
      <c r="B4" s="24" t="s">
        <v>19</v>
      </c>
      <c r="C4" s="27"/>
      <c r="D4" s="20"/>
      <c r="E4" s="20"/>
      <c r="F4" s="20"/>
      <c r="G4" s="20"/>
    </row>
    <row r="5" spans="2:13" ht="18.75" customHeight="1" x14ac:dyDescent="0.35">
      <c r="B5" s="24" t="s">
        <v>37</v>
      </c>
      <c r="C5" s="28"/>
      <c r="D5" s="21"/>
      <c r="E5" s="21"/>
      <c r="F5" s="21"/>
      <c r="G5" s="21"/>
    </row>
    <row r="6" spans="2:13" ht="8.25" customHeight="1" x14ac:dyDescent="0.35"/>
    <row r="7" spans="2:13" ht="6" customHeight="1" x14ac:dyDescent="0.35"/>
    <row r="8" spans="2:13" ht="21" customHeight="1" thickBot="1" x14ac:dyDescent="0.4">
      <c r="B8" s="47" t="s">
        <v>17</v>
      </c>
      <c r="C8" s="47"/>
      <c r="D8" s="47"/>
      <c r="E8" s="47"/>
      <c r="F8" s="47"/>
      <c r="G8" s="47"/>
    </row>
    <row r="9" spans="2:13" ht="6" customHeight="1" x14ac:dyDescent="0.35">
      <c r="B9" s="2"/>
      <c r="C9" s="2"/>
      <c r="D9" s="2"/>
      <c r="E9" s="2"/>
      <c r="F9" s="2"/>
      <c r="G9" s="2"/>
    </row>
    <row r="10" spans="2:13" ht="35.25" customHeight="1" x14ac:dyDescent="0.35">
      <c r="B10" s="48" t="s">
        <v>51</v>
      </c>
      <c r="C10" s="48"/>
      <c r="D10" s="49"/>
      <c r="E10" s="23" t="s">
        <v>53</v>
      </c>
      <c r="F10" s="23" t="s">
        <v>5</v>
      </c>
      <c r="G10" s="23" t="s">
        <v>1</v>
      </c>
      <c r="H10" s="17"/>
      <c r="I10" s="17"/>
      <c r="J10" s="3"/>
      <c r="K10" s="4" t="s">
        <v>2</v>
      </c>
      <c r="L10" s="1" t="s">
        <v>40</v>
      </c>
      <c r="M10" s="1" t="s">
        <v>39</v>
      </c>
    </row>
    <row r="11" spans="2:13" ht="18" x14ac:dyDescent="0.5">
      <c r="B11" s="48"/>
      <c r="C11" s="48"/>
      <c r="D11" s="49"/>
      <c r="E11" s="5" t="s">
        <v>6</v>
      </c>
      <c r="F11" s="18"/>
      <c r="G11" s="18"/>
      <c r="J11" s="6" t="s">
        <v>6</v>
      </c>
      <c r="K11" s="1" t="str">
        <f>IF(AND(L11="Pas d'information",M11="Pas d'information"),"Pas d'information",IF(L11&lt;&gt;"Pas d'information",L11,M11))</f>
        <v>Pas d'information</v>
      </c>
      <c r="L11" s="1" t="str">
        <f>IF(OR(F11="",F11&lt;=0,G11&lt;=0),"Pas d'information",IF(G11&lt;5,10*(1-(F11-0.5)/5),10*(1-(F11-0.5)/G11)))</f>
        <v>Pas d'information</v>
      </c>
      <c r="M11" s="1" t="str">
        <f>IF(OR(F15="",F15&lt;=0,G15&lt;=0),"Pas d'information",(5+2*(F15-G15)))</f>
        <v>Pas d'information</v>
      </c>
    </row>
    <row r="12" spans="2:13" ht="18" x14ac:dyDescent="0.5">
      <c r="B12" s="48"/>
      <c r="C12" s="48"/>
      <c r="D12" s="49"/>
      <c r="E12" s="5" t="s">
        <v>7</v>
      </c>
      <c r="F12" s="18"/>
      <c r="G12" s="18"/>
      <c r="J12" s="6" t="s">
        <v>7</v>
      </c>
      <c r="K12" s="1" t="str">
        <f>IF(AND(L12="Pas d'information",M12="Pas d'information"),"Pas d'information",IF(L12&lt;&gt;"Pas d'information",L12,M12))</f>
        <v>Pas d'information</v>
      </c>
      <c r="L12" s="1" t="str">
        <f>IF(OR(F12="",F12&lt;=0,G12&lt;=0),"Pas d'information",IF(G12&lt;5,10*(1-((F12-0.5)/5)),10*(1-((F12-0.5)/G12))))</f>
        <v>Pas d'information</v>
      </c>
      <c r="M12" s="1" t="str">
        <f>IF(OR(F16="",F16&lt;=0,G16&lt;=0),"Pas d'information",(5+2*(F16-G16)))</f>
        <v>Pas d'information</v>
      </c>
    </row>
    <row r="13" spans="2:13" ht="18.75" customHeight="1" x14ac:dyDescent="0.5">
      <c r="B13" s="29" t="s">
        <v>50</v>
      </c>
      <c r="J13" s="1"/>
      <c r="K13" s="1"/>
      <c r="L13" s="1"/>
      <c r="M13" s="1"/>
    </row>
    <row r="14" spans="2:13" ht="33" customHeight="1" x14ac:dyDescent="0.35">
      <c r="B14" s="48" t="s">
        <v>52</v>
      </c>
      <c r="C14" s="48"/>
      <c r="D14" s="49"/>
      <c r="E14" s="23" t="s">
        <v>53</v>
      </c>
      <c r="F14" s="23" t="s">
        <v>4</v>
      </c>
      <c r="G14" s="23" t="s">
        <v>3</v>
      </c>
      <c r="J14" s="1"/>
      <c r="K14" s="1"/>
      <c r="L14" s="1"/>
      <c r="M14" s="1"/>
    </row>
    <row r="15" spans="2:13" ht="18" x14ac:dyDescent="0.5">
      <c r="B15" s="48"/>
      <c r="C15" s="48"/>
      <c r="D15" s="49"/>
      <c r="E15" s="5" t="s">
        <v>6</v>
      </c>
      <c r="F15" s="18"/>
      <c r="G15" s="18"/>
      <c r="H15" s="17"/>
      <c r="I15" s="17"/>
    </row>
    <row r="16" spans="2:13" ht="16.5" customHeight="1" x14ac:dyDescent="0.5">
      <c r="B16" s="48"/>
      <c r="C16" s="48"/>
      <c r="D16" s="49"/>
      <c r="E16" s="5" t="s">
        <v>7</v>
      </c>
      <c r="F16" s="18"/>
      <c r="G16" s="18"/>
    </row>
    <row r="18" spans="2:7" ht="9" customHeight="1" x14ac:dyDescent="0.35">
      <c r="B18" s="50" t="s">
        <v>18</v>
      </c>
      <c r="C18" s="50"/>
      <c r="D18" s="50"/>
      <c r="E18" s="50"/>
      <c r="F18" s="50"/>
      <c r="G18" s="50"/>
    </row>
    <row r="19" spans="2:7" ht="9" customHeight="1" x14ac:dyDescent="0.35">
      <c r="B19" s="50"/>
      <c r="C19" s="50"/>
      <c r="D19" s="50"/>
      <c r="E19" s="50"/>
      <c r="F19" s="50"/>
      <c r="G19" s="50"/>
    </row>
    <row r="20" spans="2:7" x14ac:dyDescent="0.35">
      <c r="D20" s="8"/>
      <c r="E20" s="9"/>
    </row>
    <row r="21" spans="2:7" ht="21" customHeight="1" thickBot="1" x14ac:dyDescent="0.4">
      <c r="B21" s="47" t="s">
        <v>35</v>
      </c>
      <c r="C21" s="47"/>
      <c r="D21" s="47"/>
      <c r="E21" s="47"/>
      <c r="F21" s="47"/>
      <c r="G21" s="47"/>
    </row>
    <row r="22" spans="2:7" ht="8.25" customHeight="1" x14ac:dyDescent="0.35">
      <c r="B22" s="10"/>
      <c r="C22" s="10"/>
      <c r="D22" s="10"/>
      <c r="E22" s="11"/>
    </row>
    <row r="23" spans="2:7" ht="23.25" customHeight="1" x14ac:dyDescent="0.35">
      <c r="B23" s="48" t="s">
        <v>55</v>
      </c>
      <c r="C23" s="48"/>
      <c r="D23" s="48"/>
      <c r="E23" s="58" t="s">
        <v>8</v>
      </c>
      <c r="F23" s="51"/>
    </row>
    <row r="24" spans="2:7" ht="22.5" customHeight="1" x14ac:dyDescent="0.35">
      <c r="B24" s="48"/>
      <c r="C24" s="48"/>
      <c r="D24" s="48"/>
      <c r="E24" s="46"/>
      <c r="F24" s="46"/>
    </row>
    <row r="25" spans="2:7" ht="5.25" customHeight="1" x14ac:dyDescent="0.35">
      <c r="B25" s="48"/>
      <c r="C25" s="48"/>
      <c r="D25" s="48"/>
    </row>
    <row r="26" spans="2:7" x14ac:dyDescent="0.35">
      <c r="B26" s="12"/>
      <c r="E26" s="13"/>
    </row>
    <row r="28" spans="2:7" ht="21" customHeight="1" thickBot="1" x14ac:dyDescent="0.4">
      <c r="B28" s="47" t="s">
        <v>36</v>
      </c>
      <c r="C28" s="47"/>
      <c r="D28" s="47"/>
      <c r="E28" s="47"/>
      <c r="F28" s="47"/>
      <c r="G28" s="47"/>
    </row>
    <row r="29" spans="2:7" ht="8.25" customHeight="1" x14ac:dyDescent="0.35">
      <c r="B29" s="10"/>
      <c r="C29" s="10"/>
      <c r="D29" s="10"/>
      <c r="E29" s="13"/>
    </row>
    <row r="30" spans="2:7" ht="15.75" customHeight="1" x14ac:dyDescent="0.35">
      <c r="B30" s="48" t="s">
        <v>54</v>
      </c>
      <c r="C30" s="48"/>
      <c r="D30" s="48"/>
      <c r="E30" s="51" t="s">
        <v>9</v>
      </c>
      <c r="F30" s="51"/>
    </row>
    <row r="31" spans="2:7" ht="15.75" customHeight="1" x14ac:dyDescent="0.35">
      <c r="B31" s="48"/>
      <c r="C31" s="48"/>
      <c r="D31" s="48"/>
      <c r="E31" s="46"/>
      <c r="F31" s="46"/>
    </row>
    <row r="32" spans="2:7" ht="15" customHeight="1" x14ac:dyDescent="0.35">
      <c r="B32" s="48"/>
      <c r="C32" s="48"/>
      <c r="D32" s="48"/>
      <c r="E32" s="13"/>
    </row>
    <row r="33" spans="2:16" x14ac:dyDescent="0.35">
      <c r="B33" s="48"/>
      <c r="C33" s="48"/>
      <c r="D33" s="48"/>
      <c r="E33" s="13"/>
    </row>
    <row r="35" spans="2:16" ht="23.25" customHeight="1" thickBot="1" x14ac:dyDescent="0.4">
      <c r="B35" s="52" t="s">
        <v>10</v>
      </c>
      <c r="C35" s="52"/>
      <c r="D35" s="52"/>
      <c r="E35" s="52"/>
      <c r="F35" s="52"/>
      <c r="G35" s="52"/>
    </row>
    <row r="36" spans="2:16" ht="6.75" customHeight="1" x14ac:dyDescent="0.35">
      <c r="B36" s="2"/>
      <c r="C36" s="2"/>
      <c r="D36" s="2"/>
      <c r="E36" s="2"/>
      <c r="F36" s="2"/>
      <c r="G36" s="2"/>
    </row>
    <row r="37" spans="2:16" ht="43.5" customHeight="1" x14ac:dyDescent="0.35">
      <c r="B37" s="53" t="s">
        <v>67</v>
      </c>
      <c r="C37" s="53"/>
      <c r="D37" s="53"/>
      <c r="E37" s="53"/>
      <c r="F37" s="53"/>
      <c r="G37" s="53"/>
      <c r="L37" s="37"/>
      <c r="M37" s="37"/>
      <c r="N37" s="37"/>
      <c r="O37" s="37"/>
      <c r="P37" s="37"/>
    </row>
    <row r="38" spans="2:16" ht="35.25" customHeight="1" x14ac:dyDescent="0.35">
      <c r="B38" s="53"/>
      <c r="C38" s="53"/>
      <c r="D38" s="53"/>
      <c r="E38" s="53"/>
      <c r="F38" s="53"/>
      <c r="G38" s="53"/>
      <c r="L38" s="37"/>
      <c r="M38" s="37"/>
      <c r="N38" s="37"/>
      <c r="O38" s="37"/>
      <c r="P38" s="37"/>
    </row>
    <row r="39" spans="2:16" x14ac:dyDescent="0.35">
      <c r="L39" s="37"/>
      <c r="M39" s="37"/>
      <c r="N39" s="37"/>
      <c r="O39" s="37"/>
      <c r="P39" s="37"/>
    </row>
    <row r="40" spans="2:16" ht="15.5" x14ac:dyDescent="0.35">
      <c r="C40" s="54" t="s">
        <v>0</v>
      </c>
      <c r="D40" s="55"/>
      <c r="E40" s="32" t="s">
        <v>11</v>
      </c>
      <c r="F40" s="1" t="s">
        <v>16</v>
      </c>
      <c r="G40" s="1"/>
      <c r="L40" s="1"/>
      <c r="M40" s="1"/>
      <c r="N40" s="1"/>
      <c r="O40" s="37"/>
      <c r="P40" s="37"/>
    </row>
    <row r="41" spans="2:16" ht="15.5" x14ac:dyDescent="0.35">
      <c r="C41" s="56" t="s">
        <v>20</v>
      </c>
      <c r="D41" s="57"/>
      <c r="E41" s="36" t="str">
        <f>IF(K11="Pas d'information","Pas d'information",IF(K11&lt;0,0,IF(K11&gt;10,10,K11)))</f>
        <v>Pas d'information</v>
      </c>
      <c r="G41" s="1"/>
      <c r="K41" s="7">
        <f>IF(E41&lt;&gt;"Pas d'information",E41,0)</f>
        <v>0</v>
      </c>
      <c r="L41" s="7">
        <f>IF(E41="Pas d'information",0,2)</f>
        <v>0</v>
      </c>
      <c r="M41" s="1">
        <f>K41*L41</f>
        <v>0</v>
      </c>
      <c r="N41" s="1"/>
      <c r="O41" s="37"/>
      <c r="P41" s="37"/>
    </row>
    <row r="42" spans="2:16" ht="15.5" x14ac:dyDescent="0.35">
      <c r="C42" s="56" t="s">
        <v>21</v>
      </c>
      <c r="D42" s="57"/>
      <c r="E42" s="36" t="str">
        <f>IF(K12="Pas d'information","Pas d'information",IF(K12&lt;0,0,IF(K12&gt;10,10,K12)))</f>
        <v>Pas d'information</v>
      </c>
      <c r="G42" s="1"/>
      <c r="K42" s="7">
        <f>IF(E42&lt;&gt;"Pas d'information",E42,0)</f>
        <v>0</v>
      </c>
      <c r="L42" s="7">
        <f>IF(E42="Pas d'information",0,2)</f>
        <v>0</v>
      </c>
      <c r="M42" s="1">
        <f t="shared" ref="M42:M44" si="0">K42*L42</f>
        <v>0</v>
      </c>
      <c r="N42" s="1"/>
      <c r="O42" s="37"/>
      <c r="P42" s="37"/>
    </row>
    <row r="43" spans="2:16" ht="15.5" x14ac:dyDescent="0.35">
      <c r="C43" s="56" t="s">
        <v>12</v>
      </c>
      <c r="D43" s="57"/>
      <c r="E43" s="36" t="str">
        <f>IF(E24="","Pas d'information",E24)</f>
        <v>Pas d'information</v>
      </c>
      <c r="G43" s="1"/>
      <c r="K43" s="7" t="str">
        <f t="shared" ref="K43:K44" si="1">IF(E43&lt;&gt;"Pas d'information sur ce critère",E43,0)</f>
        <v>Pas d'information</v>
      </c>
      <c r="L43" s="7">
        <f>IF(E43="Pas d'information sur ce critère",0,1)</f>
        <v>1</v>
      </c>
      <c r="M43" s="1" t="e">
        <f t="shared" si="0"/>
        <v>#VALUE!</v>
      </c>
      <c r="N43" s="1"/>
      <c r="O43" s="37"/>
      <c r="P43" s="37"/>
    </row>
    <row r="44" spans="2:16" ht="15.5" x14ac:dyDescent="0.35">
      <c r="C44" s="56" t="s">
        <v>13</v>
      </c>
      <c r="D44" s="57"/>
      <c r="E44" s="36" t="str">
        <f>IF(E31="","Pas d'information",E31)</f>
        <v>Pas d'information</v>
      </c>
      <c r="G44" s="1"/>
      <c r="K44" s="7" t="str">
        <f t="shared" si="1"/>
        <v>Pas d'information</v>
      </c>
      <c r="L44" s="7">
        <f>IF(E44="Pas d'information sur ce critère",0,3)</f>
        <v>3</v>
      </c>
      <c r="M44" s="1" t="e">
        <f t="shared" si="0"/>
        <v>#VALUE!</v>
      </c>
      <c r="N44" s="1"/>
      <c r="O44" s="37"/>
      <c r="P44" s="37"/>
    </row>
    <row r="45" spans="2:16" ht="15.5" x14ac:dyDescent="0.35">
      <c r="C45" s="43" t="s">
        <v>14</v>
      </c>
      <c r="D45" s="44"/>
      <c r="E45" s="33" t="str">
        <f>IF(ISERROR(M46),"",M46)</f>
        <v/>
      </c>
      <c r="G45" s="1"/>
      <c r="K45" s="7"/>
      <c r="L45" s="7">
        <f>SUM(L41:L44)</f>
        <v>4</v>
      </c>
      <c r="M45" s="7" t="e">
        <f>SUM(M41:M44)</f>
        <v>#VALUE!</v>
      </c>
      <c r="N45" s="1"/>
      <c r="O45" s="37"/>
      <c r="P45" s="37"/>
    </row>
    <row r="46" spans="2:16" ht="15.5" x14ac:dyDescent="0.35">
      <c r="C46" s="30"/>
      <c r="D46" s="30"/>
      <c r="E46" s="30"/>
      <c r="G46" s="1"/>
      <c r="K46" s="1"/>
      <c r="L46" s="1"/>
      <c r="M46" s="7" t="e">
        <f>M45/L45</f>
        <v>#VALUE!</v>
      </c>
      <c r="N46" s="1"/>
      <c r="O46" s="37"/>
      <c r="P46" s="37"/>
    </row>
    <row r="47" spans="2:16" ht="15.5" x14ac:dyDescent="0.35">
      <c r="C47" s="30"/>
      <c r="D47" s="34" t="s">
        <v>15</v>
      </c>
      <c r="E47" s="35" t="str">
        <f>IF(E44=0,"NON ADMISSIBLE",IF(E45="","",IF(M46&lt;5,"NON ADMISSIBLE","ADMISSIBLE")))</f>
        <v/>
      </c>
      <c r="G47" s="1"/>
      <c r="L47" s="1"/>
      <c r="M47" s="1"/>
      <c r="N47" s="1"/>
      <c r="O47" s="37"/>
      <c r="P47" s="37"/>
    </row>
    <row r="48" spans="2:16" x14ac:dyDescent="0.35">
      <c r="G48" s="1"/>
      <c r="L48" s="37"/>
      <c r="M48" s="37"/>
      <c r="N48" s="37"/>
      <c r="O48" s="37"/>
      <c r="P48" s="37"/>
    </row>
    <row r="49" spans="7:16" x14ac:dyDescent="0.35">
      <c r="G49" s="1"/>
      <c r="L49" s="37"/>
      <c r="M49" s="37"/>
      <c r="N49" s="37"/>
      <c r="O49" s="37"/>
      <c r="P49" s="37"/>
    </row>
    <row r="50" spans="7:16" x14ac:dyDescent="0.35">
      <c r="G50" s="1"/>
      <c r="L50" s="37"/>
      <c r="M50" s="37"/>
      <c r="N50" s="37"/>
      <c r="O50" s="37"/>
      <c r="P50" s="37"/>
    </row>
    <row r="51" spans="7:16" x14ac:dyDescent="0.35">
      <c r="G51" s="1"/>
      <c r="L51" s="37"/>
      <c r="M51" s="37"/>
      <c r="N51" s="37"/>
      <c r="O51" s="37"/>
      <c r="P51" s="37"/>
    </row>
    <row r="52" spans="7:16" x14ac:dyDescent="0.35">
      <c r="G52" s="1"/>
      <c r="L52" s="37"/>
      <c r="M52" s="37"/>
      <c r="N52" s="37"/>
      <c r="O52" s="37"/>
      <c r="P52" s="37"/>
    </row>
    <row r="53" spans="7:16" x14ac:dyDescent="0.35">
      <c r="G53" s="1"/>
      <c r="L53" s="37"/>
      <c r="M53" s="37"/>
      <c r="N53" s="37"/>
      <c r="O53" s="37"/>
      <c r="P53" s="37"/>
    </row>
    <row r="54" spans="7:16" x14ac:dyDescent="0.35">
      <c r="G54" s="1"/>
      <c r="L54" s="37"/>
      <c r="M54" s="37"/>
      <c r="N54" s="37"/>
      <c r="O54" s="37"/>
      <c r="P54" s="37"/>
    </row>
  </sheetData>
  <mergeCells count="21">
    <mergeCell ref="C44:D44"/>
    <mergeCell ref="C45:D45"/>
    <mergeCell ref="B35:G35"/>
    <mergeCell ref="B37:G38"/>
    <mergeCell ref="C40:D40"/>
    <mergeCell ref="C41:D41"/>
    <mergeCell ref="C42:D42"/>
    <mergeCell ref="C43:D43"/>
    <mergeCell ref="B23:D25"/>
    <mergeCell ref="E23:F23"/>
    <mergeCell ref="E24:F24"/>
    <mergeCell ref="B28:G28"/>
    <mergeCell ref="B30:D33"/>
    <mergeCell ref="E30:F30"/>
    <mergeCell ref="E31:F31"/>
    <mergeCell ref="B21:G21"/>
    <mergeCell ref="B1:G1"/>
    <mergeCell ref="B8:G8"/>
    <mergeCell ref="B10:D12"/>
    <mergeCell ref="B14:D16"/>
    <mergeCell ref="B18:G1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X54"/>
  <sheetViews>
    <sheetView topLeftCell="A13" zoomScale="80" zoomScaleNormal="80" workbookViewId="0">
      <selection activeCell="N37" sqref="N37"/>
    </sheetView>
  </sheetViews>
  <sheetFormatPr baseColWidth="10" defaultColWidth="11.453125" defaultRowHeight="14.5" x14ac:dyDescent="0.35"/>
  <cols>
    <col min="1" max="1" width="1.453125" customWidth="1"/>
    <col min="2" max="2" width="54.453125" customWidth="1"/>
    <col min="3" max="3" width="28.453125" customWidth="1"/>
    <col min="4" max="4" width="18.1796875" bestFit="1" customWidth="1"/>
    <col min="5" max="5" width="28.81640625" bestFit="1" customWidth="1"/>
    <col min="6" max="6" width="25.26953125" customWidth="1"/>
    <col min="7" max="7" width="29.26953125" bestFit="1" customWidth="1"/>
    <col min="8" max="9" width="11.453125" style="14"/>
    <col min="10" max="10" width="8.1796875" style="14" bestFit="1" customWidth="1"/>
    <col min="11" max="11" width="33.26953125" style="14" customWidth="1"/>
    <col min="12" max="12" width="22" style="14" customWidth="1"/>
    <col min="13" max="13" width="23.7265625" style="14" customWidth="1"/>
    <col min="14" max="24" width="11.453125" style="14"/>
  </cols>
  <sheetData>
    <row r="1" spans="2:13" ht="46.5" customHeight="1" x14ac:dyDescent="0.35">
      <c r="B1" s="45" t="s">
        <v>68</v>
      </c>
      <c r="C1" s="45"/>
      <c r="D1" s="45"/>
      <c r="E1" s="45"/>
      <c r="F1" s="45"/>
      <c r="G1" s="45"/>
    </row>
    <row r="2" spans="2:13" ht="21" x14ac:dyDescent="0.5">
      <c r="B2" s="15" t="s">
        <v>56</v>
      </c>
      <c r="C2" s="22"/>
      <c r="D2" s="22"/>
      <c r="E2" s="22"/>
      <c r="F2" s="22"/>
      <c r="G2" s="22"/>
    </row>
    <row r="4" spans="2:13" ht="18.75" customHeight="1" x14ac:dyDescent="0.35">
      <c r="B4" s="24" t="s">
        <v>19</v>
      </c>
      <c r="C4" s="27"/>
      <c r="D4" s="20"/>
      <c r="E4" s="20"/>
      <c r="F4" s="20"/>
      <c r="G4" s="20"/>
    </row>
    <row r="5" spans="2:13" ht="18.75" customHeight="1" x14ac:dyDescent="0.35">
      <c r="B5" s="24" t="s">
        <v>37</v>
      </c>
      <c r="C5" s="28"/>
      <c r="D5" s="21"/>
      <c r="E5" s="21"/>
      <c r="F5" s="21"/>
      <c r="G5" s="21"/>
    </row>
    <row r="6" spans="2:13" ht="8.25" customHeight="1" x14ac:dyDescent="0.35"/>
    <row r="7" spans="2:13" ht="6" customHeight="1" x14ac:dyDescent="0.35"/>
    <row r="8" spans="2:13" ht="21" customHeight="1" thickBot="1" x14ac:dyDescent="0.4">
      <c r="B8" s="47" t="s">
        <v>17</v>
      </c>
      <c r="C8" s="47"/>
      <c r="D8" s="47"/>
      <c r="E8" s="47"/>
      <c r="F8" s="47"/>
      <c r="G8" s="47"/>
    </row>
    <row r="9" spans="2:13" ht="6" customHeight="1" x14ac:dyDescent="0.35">
      <c r="B9" s="2"/>
      <c r="C9" s="2"/>
      <c r="D9" s="2"/>
      <c r="E9" s="2"/>
      <c r="F9" s="2"/>
      <c r="G9" s="2"/>
    </row>
    <row r="10" spans="2:13" ht="35.25" customHeight="1" x14ac:dyDescent="0.35">
      <c r="B10" s="48" t="s">
        <v>51</v>
      </c>
      <c r="C10" s="48"/>
      <c r="D10" s="49"/>
      <c r="E10" s="23" t="s">
        <v>53</v>
      </c>
      <c r="F10" s="23" t="s">
        <v>5</v>
      </c>
      <c r="G10" s="23" t="s">
        <v>1</v>
      </c>
      <c r="H10" s="17"/>
      <c r="I10" s="17"/>
      <c r="J10" s="3"/>
      <c r="K10" s="4" t="s">
        <v>2</v>
      </c>
      <c r="L10" s="1" t="s">
        <v>40</v>
      </c>
      <c r="M10" s="1" t="s">
        <v>39</v>
      </c>
    </row>
    <row r="11" spans="2:13" ht="18" x14ac:dyDescent="0.5">
      <c r="B11" s="48"/>
      <c r="C11" s="48"/>
      <c r="D11" s="49"/>
      <c r="E11" s="5" t="s">
        <v>6</v>
      </c>
      <c r="F11" s="18"/>
      <c r="G11" s="18"/>
      <c r="J11" s="6" t="s">
        <v>6</v>
      </c>
      <c r="K11" s="1" t="str">
        <f>IF(AND(L11="Pas d'information",M11="Pas d'information"),"Pas d'information",IF(L11&lt;&gt;"Pas d'information",L11,M11))</f>
        <v>Pas d'information</v>
      </c>
      <c r="L11" s="1" t="str">
        <f>IF(OR(F11="",F11&lt;=0,G11&lt;=0),"Pas d'information",IF(G11&lt;5,10*(1-(F11-0.5)/5),10*(1-(F11-0.5)/G11)))</f>
        <v>Pas d'information</v>
      </c>
      <c r="M11" s="1" t="str">
        <f>IF(OR(F15="",F15&lt;=0,G15&lt;=0),"Pas d'information",(5+2*(F15-G15)))</f>
        <v>Pas d'information</v>
      </c>
    </row>
    <row r="12" spans="2:13" ht="18" x14ac:dyDescent="0.5">
      <c r="B12" s="48"/>
      <c r="C12" s="48"/>
      <c r="D12" s="49"/>
      <c r="E12" s="5" t="s">
        <v>7</v>
      </c>
      <c r="F12" s="18"/>
      <c r="G12" s="18"/>
      <c r="J12" s="6" t="s">
        <v>7</v>
      </c>
      <c r="K12" s="1" t="str">
        <f>IF(AND(L12="Pas d'information",M12="Pas d'information"),"Pas d'information",IF(L12&lt;&gt;"Pas d'information",L12,M12))</f>
        <v>Pas d'information</v>
      </c>
      <c r="L12" s="1" t="str">
        <f>IF(OR(F12="",F12&lt;=0,G12&lt;=0),"Pas d'information",IF(G12&lt;5,10*(1-((F12-0.5)/5)),10*(1-((F12-0.5)/G12))))</f>
        <v>Pas d'information</v>
      </c>
      <c r="M12" s="1" t="str">
        <f>IF(OR(F16="",F16&lt;=0,G16&lt;=0),"Pas d'information",(5+2*(F16-G16)))</f>
        <v>Pas d'information</v>
      </c>
    </row>
    <row r="13" spans="2:13" ht="18.75" customHeight="1" x14ac:dyDescent="0.5">
      <c r="B13" s="29" t="s">
        <v>50</v>
      </c>
      <c r="J13" s="1"/>
      <c r="K13" s="1"/>
      <c r="L13" s="1"/>
      <c r="M13" s="1"/>
    </row>
    <row r="14" spans="2:13" ht="33" customHeight="1" x14ac:dyDescent="0.35">
      <c r="B14" s="48" t="s">
        <v>52</v>
      </c>
      <c r="C14" s="48"/>
      <c r="D14" s="49"/>
      <c r="E14" s="23" t="s">
        <v>53</v>
      </c>
      <c r="F14" s="23" t="s">
        <v>4</v>
      </c>
      <c r="G14" s="23" t="s">
        <v>3</v>
      </c>
      <c r="J14" s="1"/>
      <c r="K14" s="1"/>
      <c r="L14" s="1"/>
      <c r="M14" s="1"/>
    </row>
    <row r="15" spans="2:13" ht="18" x14ac:dyDescent="0.5">
      <c r="B15" s="48"/>
      <c r="C15" s="48"/>
      <c r="D15" s="49"/>
      <c r="E15" s="5" t="s">
        <v>6</v>
      </c>
      <c r="F15" s="18"/>
      <c r="G15" s="18"/>
      <c r="H15" s="17"/>
      <c r="I15" s="17"/>
    </row>
    <row r="16" spans="2:13" ht="16.5" customHeight="1" x14ac:dyDescent="0.5">
      <c r="B16" s="48"/>
      <c r="C16" s="48"/>
      <c r="D16" s="49"/>
      <c r="E16" s="5" t="s">
        <v>7</v>
      </c>
      <c r="F16" s="18"/>
      <c r="G16" s="18"/>
    </row>
    <row r="18" spans="2:7" ht="9" customHeight="1" x14ac:dyDescent="0.35">
      <c r="B18" s="50" t="s">
        <v>18</v>
      </c>
      <c r="C18" s="50"/>
      <c r="D18" s="50"/>
      <c r="E18" s="50"/>
      <c r="F18" s="50"/>
      <c r="G18" s="50"/>
    </row>
    <row r="19" spans="2:7" ht="9" customHeight="1" x14ac:dyDescent="0.35">
      <c r="B19" s="50"/>
      <c r="C19" s="50"/>
      <c r="D19" s="50"/>
      <c r="E19" s="50"/>
      <c r="F19" s="50"/>
      <c r="G19" s="50"/>
    </row>
    <row r="20" spans="2:7" x14ac:dyDescent="0.35">
      <c r="D20" s="8"/>
      <c r="E20" s="9"/>
    </row>
    <row r="21" spans="2:7" ht="21" customHeight="1" thickBot="1" x14ac:dyDescent="0.4">
      <c r="B21" s="47" t="s">
        <v>35</v>
      </c>
      <c r="C21" s="47"/>
      <c r="D21" s="47"/>
      <c r="E21" s="47"/>
      <c r="F21" s="47"/>
      <c r="G21" s="47"/>
    </row>
    <row r="22" spans="2:7" ht="8.25" customHeight="1" x14ac:dyDescent="0.35">
      <c r="B22" s="10"/>
      <c r="C22" s="10"/>
      <c r="D22" s="10"/>
      <c r="E22" s="11"/>
    </row>
    <row r="23" spans="2:7" ht="23.25" customHeight="1" x14ac:dyDescent="0.35">
      <c r="B23" s="48" t="s">
        <v>55</v>
      </c>
      <c r="C23" s="48"/>
      <c r="D23" s="48"/>
      <c r="E23" s="51" t="s">
        <v>8</v>
      </c>
      <c r="F23" s="51"/>
    </row>
    <row r="24" spans="2:7" ht="22.5" customHeight="1" x14ac:dyDescent="0.35">
      <c r="B24" s="48"/>
      <c r="C24" s="48"/>
      <c r="D24" s="48"/>
      <c r="E24" s="46"/>
      <c r="F24" s="46"/>
    </row>
    <row r="25" spans="2:7" ht="5.25" customHeight="1" x14ac:dyDescent="0.35">
      <c r="B25" s="48"/>
      <c r="C25" s="48"/>
      <c r="D25" s="48"/>
    </row>
    <row r="26" spans="2:7" x14ac:dyDescent="0.35">
      <c r="B26" s="12"/>
      <c r="E26" s="13"/>
    </row>
    <row r="28" spans="2:7" ht="21" customHeight="1" thickBot="1" x14ac:dyDescent="0.4">
      <c r="B28" s="47" t="s">
        <v>36</v>
      </c>
      <c r="C28" s="47"/>
      <c r="D28" s="47"/>
      <c r="E28" s="47"/>
      <c r="F28" s="47"/>
      <c r="G28" s="47"/>
    </row>
    <row r="29" spans="2:7" ht="8.25" customHeight="1" x14ac:dyDescent="0.35">
      <c r="B29" s="10"/>
      <c r="C29" s="10"/>
      <c r="D29" s="10"/>
      <c r="E29" s="13"/>
    </row>
    <row r="30" spans="2:7" ht="15.75" customHeight="1" x14ac:dyDescent="0.35">
      <c r="B30" s="48" t="s">
        <v>54</v>
      </c>
      <c r="C30" s="48"/>
      <c r="D30" s="48"/>
      <c r="E30" s="51" t="s">
        <v>9</v>
      </c>
      <c r="F30" s="51"/>
    </row>
    <row r="31" spans="2:7" ht="15.75" customHeight="1" x14ac:dyDescent="0.35">
      <c r="B31" s="48"/>
      <c r="C31" s="48"/>
      <c r="D31" s="48"/>
      <c r="E31" s="46"/>
      <c r="F31" s="46"/>
    </row>
    <row r="32" spans="2:7" ht="15" customHeight="1" x14ac:dyDescent="0.35">
      <c r="B32" s="48"/>
      <c r="C32" s="48"/>
      <c r="D32" s="48"/>
      <c r="E32" s="13"/>
    </row>
    <row r="33" spans="2:16" x14ac:dyDescent="0.35">
      <c r="B33" s="48"/>
      <c r="C33" s="48"/>
      <c r="D33" s="48"/>
      <c r="E33" s="13"/>
    </row>
    <row r="35" spans="2:16" ht="23.25" customHeight="1" thickBot="1" x14ac:dyDescent="0.4">
      <c r="B35" s="52" t="s">
        <v>10</v>
      </c>
      <c r="C35" s="52"/>
      <c r="D35" s="52"/>
      <c r="E35" s="52"/>
      <c r="F35" s="52"/>
      <c r="G35" s="52"/>
    </row>
    <row r="36" spans="2:16" ht="6.75" customHeight="1" x14ac:dyDescent="0.35">
      <c r="B36" s="2"/>
      <c r="C36" s="2"/>
      <c r="D36" s="2"/>
      <c r="E36" s="2"/>
      <c r="F36" s="2"/>
      <c r="G36" s="2"/>
    </row>
    <row r="37" spans="2:16" ht="43.5" customHeight="1" x14ac:dyDescent="0.35">
      <c r="B37" s="53" t="s">
        <v>67</v>
      </c>
      <c r="C37" s="53"/>
      <c r="D37" s="53"/>
      <c r="E37" s="53"/>
      <c r="F37" s="53"/>
      <c r="G37" s="53"/>
      <c r="L37" s="37"/>
      <c r="M37" s="37"/>
      <c r="N37" s="37"/>
      <c r="O37" s="37"/>
      <c r="P37" s="37"/>
    </row>
    <row r="38" spans="2:16" ht="35.25" customHeight="1" x14ac:dyDescent="0.35">
      <c r="B38" s="53"/>
      <c r="C38" s="53"/>
      <c r="D38" s="53"/>
      <c r="E38" s="53"/>
      <c r="F38" s="53"/>
      <c r="G38" s="53"/>
      <c r="L38" s="37"/>
      <c r="M38" s="37"/>
      <c r="N38" s="37"/>
      <c r="O38" s="37"/>
      <c r="P38" s="37"/>
    </row>
    <row r="39" spans="2:16" x14ac:dyDescent="0.35">
      <c r="L39" s="37"/>
      <c r="M39" s="37"/>
      <c r="N39" s="37"/>
      <c r="O39" s="37"/>
      <c r="P39" s="37"/>
    </row>
    <row r="40" spans="2:16" ht="15.5" x14ac:dyDescent="0.35">
      <c r="C40" s="54" t="s">
        <v>0</v>
      </c>
      <c r="D40" s="55"/>
      <c r="E40" s="32" t="s">
        <v>11</v>
      </c>
      <c r="F40" s="1" t="s">
        <v>16</v>
      </c>
      <c r="G40" s="1"/>
      <c r="L40" s="1"/>
      <c r="M40" s="1"/>
      <c r="N40" s="1"/>
      <c r="O40" s="37"/>
      <c r="P40" s="37"/>
    </row>
    <row r="41" spans="2:16" ht="15.5" x14ac:dyDescent="0.35">
      <c r="C41" s="56" t="s">
        <v>20</v>
      </c>
      <c r="D41" s="57"/>
      <c r="E41" s="36" t="str">
        <f>IF(K11="Pas d'information","Pas d'information",IF(K11&lt;0,0,IF(K11&gt;10,10,K11)))</f>
        <v>Pas d'information</v>
      </c>
      <c r="G41" s="1"/>
      <c r="K41" s="7">
        <f>IF(E41&lt;&gt;"Pas d'information",E41,0)</f>
        <v>0</v>
      </c>
      <c r="L41" s="7">
        <f>IF(E41="Pas d'information",0,2)</f>
        <v>0</v>
      </c>
      <c r="M41" s="1">
        <f>K41*L41</f>
        <v>0</v>
      </c>
      <c r="N41" s="1"/>
      <c r="O41" s="37"/>
      <c r="P41" s="37"/>
    </row>
    <row r="42" spans="2:16" ht="15.5" x14ac:dyDescent="0.35">
      <c r="C42" s="56" t="s">
        <v>21</v>
      </c>
      <c r="D42" s="57"/>
      <c r="E42" s="36" t="str">
        <f>IF(K12="Pas d'information","Pas d'information",IF(K12&lt;0,0,IF(K12&gt;10,10,K12)))</f>
        <v>Pas d'information</v>
      </c>
      <c r="G42" s="1"/>
      <c r="K42" s="7">
        <f>IF(E42&lt;&gt;"Pas d'information",E42,0)</f>
        <v>0</v>
      </c>
      <c r="L42" s="7">
        <f>IF(E42="Pas d'information",0,2)</f>
        <v>0</v>
      </c>
      <c r="M42" s="1">
        <f t="shared" ref="M42:M44" si="0">K42*L42</f>
        <v>0</v>
      </c>
      <c r="N42" s="1"/>
      <c r="O42" s="37"/>
      <c r="P42" s="37"/>
    </row>
    <row r="43" spans="2:16" ht="15.5" x14ac:dyDescent="0.35">
      <c r="C43" s="56" t="s">
        <v>12</v>
      </c>
      <c r="D43" s="57"/>
      <c r="E43" s="36" t="str">
        <f>IF(E24="","Pas d'information",E24)</f>
        <v>Pas d'information</v>
      </c>
      <c r="G43" s="1"/>
      <c r="K43" s="7" t="str">
        <f t="shared" ref="K43:K44" si="1">IF(E43&lt;&gt;"Pas d'information sur ce critère",E43,0)</f>
        <v>Pas d'information</v>
      </c>
      <c r="L43" s="7">
        <f>IF(E43="Pas d'information sur ce critère",0,1)</f>
        <v>1</v>
      </c>
      <c r="M43" s="1" t="e">
        <f t="shared" si="0"/>
        <v>#VALUE!</v>
      </c>
      <c r="N43" s="1"/>
      <c r="O43" s="37"/>
      <c r="P43" s="37"/>
    </row>
    <row r="44" spans="2:16" ht="15.5" x14ac:dyDescent="0.35">
      <c r="C44" s="56" t="s">
        <v>13</v>
      </c>
      <c r="D44" s="57"/>
      <c r="E44" s="36" t="str">
        <f>IF(E31="","Pas d'information",E31)</f>
        <v>Pas d'information</v>
      </c>
      <c r="G44" s="1"/>
      <c r="K44" s="7" t="str">
        <f t="shared" si="1"/>
        <v>Pas d'information</v>
      </c>
      <c r="L44" s="7">
        <f>IF(E44="Pas d'information sur ce critère",0,3)</f>
        <v>3</v>
      </c>
      <c r="M44" s="1" t="e">
        <f t="shared" si="0"/>
        <v>#VALUE!</v>
      </c>
      <c r="N44" s="1"/>
      <c r="O44" s="37"/>
      <c r="P44" s="37"/>
    </row>
    <row r="45" spans="2:16" ht="15.5" x14ac:dyDescent="0.35">
      <c r="C45" s="43" t="s">
        <v>14</v>
      </c>
      <c r="D45" s="44"/>
      <c r="E45" s="33" t="str">
        <f>IF(ISERROR(M46),"",M46)</f>
        <v/>
      </c>
      <c r="G45" s="1"/>
      <c r="K45" s="7"/>
      <c r="L45" s="7">
        <f>SUM(L41:L44)</f>
        <v>4</v>
      </c>
      <c r="M45" s="7" t="e">
        <f>SUM(M41:M44)</f>
        <v>#VALUE!</v>
      </c>
      <c r="N45" s="1"/>
      <c r="O45" s="37"/>
      <c r="P45" s="37"/>
    </row>
    <row r="46" spans="2:16" ht="15.5" x14ac:dyDescent="0.35">
      <c r="C46" s="30"/>
      <c r="D46" s="30"/>
      <c r="E46" s="30"/>
      <c r="G46" s="1"/>
      <c r="K46" s="1"/>
      <c r="L46" s="1"/>
      <c r="M46" s="7" t="e">
        <f>M45/L45</f>
        <v>#VALUE!</v>
      </c>
      <c r="N46" s="1"/>
      <c r="O46" s="37"/>
      <c r="P46" s="37"/>
    </row>
    <row r="47" spans="2:16" ht="15.5" x14ac:dyDescent="0.35">
      <c r="C47" s="30"/>
      <c r="D47" s="34" t="s">
        <v>15</v>
      </c>
      <c r="E47" s="35" t="str">
        <f>IF(E44=0,"NON ADMISSIBLE",IF(E45="","",IF(M46&lt;5,"NON ADMISSIBLE","ADMISSIBLE")))</f>
        <v/>
      </c>
      <c r="G47" s="1"/>
      <c r="L47" s="1"/>
      <c r="M47" s="1"/>
      <c r="N47" s="1"/>
      <c r="O47" s="37"/>
      <c r="P47" s="37"/>
    </row>
    <row r="48" spans="2:16" x14ac:dyDescent="0.35">
      <c r="G48" s="1"/>
      <c r="L48" s="37"/>
      <c r="M48" s="37"/>
      <c r="N48" s="37"/>
      <c r="O48" s="37"/>
      <c r="P48" s="37"/>
    </row>
    <row r="49" spans="7:16" x14ac:dyDescent="0.35">
      <c r="G49" s="1"/>
      <c r="L49" s="37"/>
      <c r="M49" s="37"/>
      <c r="N49" s="37"/>
      <c r="O49" s="37"/>
      <c r="P49" s="37"/>
    </row>
    <row r="50" spans="7:16" x14ac:dyDescent="0.35">
      <c r="G50" s="1"/>
      <c r="L50" s="37"/>
      <c r="M50" s="37"/>
      <c r="N50" s="37"/>
      <c r="O50" s="37"/>
      <c r="P50" s="37"/>
    </row>
    <row r="51" spans="7:16" x14ac:dyDescent="0.35">
      <c r="G51" s="1"/>
      <c r="L51" s="37"/>
      <c r="M51" s="37"/>
      <c r="N51" s="37"/>
      <c r="O51" s="37"/>
      <c r="P51" s="37"/>
    </row>
    <row r="52" spans="7:16" x14ac:dyDescent="0.35">
      <c r="G52" s="1"/>
      <c r="L52" s="37"/>
      <c r="M52" s="37"/>
      <c r="N52" s="37"/>
      <c r="O52" s="37"/>
      <c r="P52" s="37"/>
    </row>
    <row r="53" spans="7:16" x14ac:dyDescent="0.35">
      <c r="G53" s="1"/>
      <c r="L53" s="37"/>
      <c r="M53" s="37"/>
      <c r="N53" s="37"/>
      <c r="O53" s="37"/>
      <c r="P53" s="37"/>
    </row>
    <row r="54" spans="7:16" x14ac:dyDescent="0.35">
      <c r="G54" s="1"/>
      <c r="L54" s="37"/>
      <c r="M54" s="37"/>
      <c r="N54" s="37"/>
      <c r="O54" s="37"/>
      <c r="P54" s="37"/>
    </row>
  </sheetData>
  <mergeCells count="21">
    <mergeCell ref="C40:D40"/>
    <mergeCell ref="C41:D41"/>
    <mergeCell ref="C42:D42"/>
    <mergeCell ref="C43:D43"/>
    <mergeCell ref="C44:D44"/>
    <mergeCell ref="C45:D45"/>
    <mergeCell ref="B1:G1"/>
    <mergeCell ref="E24:F24"/>
    <mergeCell ref="E31:F31"/>
    <mergeCell ref="B8:G8"/>
    <mergeCell ref="B10:D12"/>
    <mergeCell ref="B14:D16"/>
    <mergeCell ref="B18:G19"/>
    <mergeCell ref="B21:G21"/>
    <mergeCell ref="B23:D25"/>
    <mergeCell ref="E23:F23"/>
    <mergeCell ref="B28:G28"/>
    <mergeCell ref="B30:D33"/>
    <mergeCell ref="E30:F30"/>
    <mergeCell ref="B35:G35"/>
    <mergeCell ref="B37:G3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56775-A8D4-4CB0-8703-94047B6A8430}">
  <dimension ref="B1:X54"/>
  <sheetViews>
    <sheetView topLeftCell="A13" zoomScale="80" zoomScaleNormal="80" workbookViewId="0">
      <selection activeCell="N37" sqref="N37"/>
    </sheetView>
  </sheetViews>
  <sheetFormatPr baseColWidth="10" defaultColWidth="11.453125" defaultRowHeight="14.5" x14ac:dyDescent="0.35"/>
  <cols>
    <col min="1" max="1" width="1.453125" customWidth="1"/>
    <col min="2" max="2" width="54.453125" customWidth="1"/>
    <col min="3" max="3" width="28.453125" customWidth="1"/>
    <col min="4" max="4" width="18.1796875" bestFit="1" customWidth="1"/>
    <col min="5" max="5" width="28.81640625" bestFit="1" customWidth="1"/>
    <col min="6" max="6" width="25.26953125" customWidth="1"/>
    <col min="7" max="7" width="29.26953125" bestFit="1" customWidth="1"/>
    <col min="8" max="9" width="11.453125" style="14"/>
    <col min="10" max="10" width="8.1796875" style="14" bestFit="1" customWidth="1"/>
    <col min="11" max="11" width="33.26953125" style="14" customWidth="1"/>
    <col min="12" max="12" width="22" style="14" customWidth="1"/>
    <col min="13" max="13" width="23.7265625" style="14" customWidth="1"/>
    <col min="14" max="24" width="11.453125" style="14"/>
  </cols>
  <sheetData>
    <row r="1" spans="2:13" ht="46.5" customHeight="1" x14ac:dyDescent="0.35">
      <c r="B1" s="45" t="s">
        <v>68</v>
      </c>
      <c r="C1" s="45"/>
      <c r="D1" s="45"/>
      <c r="E1" s="45"/>
      <c r="F1" s="45"/>
      <c r="G1" s="45"/>
    </row>
    <row r="2" spans="2:13" ht="21" x14ac:dyDescent="0.5">
      <c r="B2" s="15" t="s">
        <v>56</v>
      </c>
      <c r="C2" s="22"/>
      <c r="D2" s="22"/>
      <c r="E2" s="22"/>
      <c r="F2" s="22"/>
      <c r="G2" s="22"/>
    </row>
    <row r="4" spans="2:13" ht="18.75" customHeight="1" x14ac:dyDescent="0.35">
      <c r="B4" s="24" t="s">
        <v>19</v>
      </c>
      <c r="C4" s="27"/>
      <c r="D4" s="20"/>
      <c r="E4" s="20"/>
      <c r="F4" s="20"/>
      <c r="G4" s="20"/>
    </row>
    <row r="5" spans="2:13" ht="18.75" customHeight="1" x14ac:dyDescent="0.35">
      <c r="B5" s="24" t="s">
        <v>37</v>
      </c>
      <c r="C5" s="28"/>
      <c r="D5" s="21"/>
      <c r="E5" s="21"/>
      <c r="F5" s="21"/>
      <c r="G5" s="21"/>
    </row>
    <row r="6" spans="2:13" ht="8.25" customHeight="1" x14ac:dyDescent="0.35"/>
    <row r="7" spans="2:13" ht="6" customHeight="1" x14ac:dyDescent="0.35"/>
    <row r="8" spans="2:13" ht="21" customHeight="1" thickBot="1" x14ac:dyDescent="0.4">
      <c r="B8" s="47" t="s">
        <v>17</v>
      </c>
      <c r="C8" s="47"/>
      <c r="D8" s="47"/>
      <c r="E8" s="47"/>
      <c r="F8" s="47"/>
      <c r="G8" s="47"/>
    </row>
    <row r="9" spans="2:13" ht="6" customHeight="1" x14ac:dyDescent="0.35">
      <c r="B9" s="2"/>
      <c r="C9" s="2"/>
      <c r="D9" s="2"/>
      <c r="E9" s="2"/>
      <c r="F9" s="2"/>
      <c r="G9" s="2"/>
    </row>
    <row r="10" spans="2:13" ht="35.25" customHeight="1" x14ac:dyDescent="0.35">
      <c r="B10" s="48" t="s">
        <v>51</v>
      </c>
      <c r="C10" s="48"/>
      <c r="D10" s="49"/>
      <c r="E10" s="23" t="s">
        <v>53</v>
      </c>
      <c r="F10" s="23" t="s">
        <v>5</v>
      </c>
      <c r="G10" s="23" t="s">
        <v>1</v>
      </c>
      <c r="H10" s="17"/>
      <c r="I10" s="17"/>
      <c r="J10" s="3"/>
      <c r="K10" s="4" t="s">
        <v>2</v>
      </c>
      <c r="L10" s="1" t="s">
        <v>40</v>
      </c>
      <c r="M10" s="1" t="s">
        <v>39</v>
      </c>
    </row>
    <row r="11" spans="2:13" ht="18" x14ac:dyDescent="0.5">
      <c r="B11" s="48"/>
      <c r="C11" s="48"/>
      <c r="D11" s="49"/>
      <c r="E11" s="5" t="s">
        <v>6</v>
      </c>
      <c r="F11" s="18"/>
      <c r="G11" s="18"/>
      <c r="J11" s="6" t="s">
        <v>6</v>
      </c>
      <c r="K11" s="1" t="str">
        <f>IF(AND(L11="Pas d'information",M11="Pas d'information"),"Pas d'information",IF(L11&lt;&gt;"Pas d'information",L11,M11))</f>
        <v>Pas d'information</v>
      </c>
      <c r="L11" s="1" t="str">
        <f>IF(OR(F11="",F11&lt;=0,G11&lt;=0),"Pas d'information",IF(G11&lt;5,10*(1-(F11-0.5)/5),10*(1-(F11-0.5)/G11)))</f>
        <v>Pas d'information</v>
      </c>
      <c r="M11" s="1" t="str">
        <f>IF(OR(F15="",F15&lt;=0,G15&lt;=0),"Pas d'information",(5+2*(F15-G15)))</f>
        <v>Pas d'information</v>
      </c>
    </row>
    <row r="12" spans="2:13" ht="18" x14ac:dyDescent="0.5">
      <c r="B12" s="48"/>
      <c r="C12" s="48"/>
      <c r="D12" s="49"/>
      <c r="E12" s="5" t="s">
        <v>7</v>
      </c>
      <c r="F12" s="18"/>
      <c r="G12" s="18"/>
      <c r="J12" s="6" t="s">
        <v>7</v>
      </c>
      <c r="K12" s="1" t="str">
        <f>IF(AND(L12="Pas d'information",M12="Pas d'information"),"Pas d'information",IF(L12&lt;&gt;"Pas d'information",L12,M12))</f>
        <v>Pas d'information</v>
      </c>
      <c r="L12" s="1" t="str">
        <f>IF(OR(F12="",F12&lt;=0,G12&lt;=0),"Pas d'information",IF(G12&lt;5,10*(1-((F12-0.5)/5)),10*(1-((F12-0.5)/G12))))</f>
        <v>Pas d'information</v>
      </c>
      <c r="M12" s="1" t="str">
        <f>IF(OR(F16="",F16&lt;=0,G16&lt;=0),"Pas d'information",(5+2*(F16-G16)))</f>
        <v>Pas d'information</v>
      </c>
    </row>
    <row r="13" spans="2:13" ht="18.75" customHeight="1" x14ac:dyDescent="0.5">
      <c r="B13" s="29" t="s">
        <v>50</v>
      </c>
      <c r="J13" s="1"/>
      <c r="K13" s="1"/>
      <c r="L13" s="1"/>
      <c r="M13" s="1"/>
    </row>
    <row r="14" spans="2:13" ht="33" customHeight="1" x14ac:dyDescent="0.35">
      <c r="B14" s="48" t="s">
        <v>52</v>
      </c>
      <c r="C14" s="48"/>
      <c r="D14" s="49"/>
      <c r="E14" s="23" t="s">
        <v>53</v>
      </c>
      <c r="F14" s="23" t="s">
        <v>4</v>
      </c>
      <c r="G14" s="23" t="s">
        <v>3</v>
      </c>
      <c r="J14" s="1"/>
      <c r="K14" s="1"/>
      <c r="L14" s="1"/>
      <c r="M14" s="1"/>
    </row>
    <row r="15" spans="2:13" ht="18" x14ac:dyDescent="0.5">
      <c r="B15" s="48"/>
      <c r="C15" s="48"/>
      <c r="D15" s="49"/>
      <c r="E15" s="5" t="s">
        <v>6</v>
      </c>
      <c r="F15" s="18"/>
      <c r="G15" s="18"/>
      <c r="H15" s="17"/>
      <c r="I15" s="17"/>
    </row>
    <row r="16" spans="2:13" ht="16.5" customHeight="1" x14ac:dyDescent="0.5">
      <c r="B16" s="48"/>
      <c r="C16" s="48"/>
      <c r="D16" s="49"/>
      <c r="E16" s="5" t="s">
        <v>7</v>
      </c>
      <c r="F16" s="18"/>
      <c r="G16" s="18"/>
    </row>
    <row r="18" spans="2:7" ht="9" customHeight="1" x14ac:dyDescent="0.35">
      <c r="B18" s="50" t="s">
        <v>18</v>
      </c>
      <c r="C18" s="50"/>
      <c r="D18" s="50"/>
      <c r="E18" s="50"/>
      <c r="F18" s="50"/>
      <c r="G18" s="50"/>
    </row>
    <row r="19" spans="2:7" ht="9" customHeight="1" x14ac:dyDescent="0.35">
      <c r="B19" s="50"/>
      <c r="C19" s="50"/>
      <c r="D19" s="50"/>
      <c r="E19" s="50"/>
      <c r="F19" s="50"/>
      <c r="G19" s="50"/>
    </row>
    <row r="20" spans="2:7" x14ac:dyDescent="0.35">
      <c r="D20" s="8"/>
      <c r="E20" s="9"/>
    </row>
    <row r="21" spans="2:7" ht="21" customHeight="1" thickBot="1" x14ac:dyDescent="0.4">
      <c r="B21" s="47" t="s">
        <v>35</v>
      </c>
      <c r="C21" s="47"/>
      <c r="D21" s="47"/>
      <c r="E21" s="47"/>
      <c r="F21" s="47"/>
      <c r="G21" s="47"/>
    </row>
    <row r="22" spans="2:7" ht="8.25" customHeight="1" x14ac:dyDescent="0.35">
      <c r="B22" s="10"/>
      <c r="C22" s="10"/>
      <c r="D22" s="10"/>
      <c r="E22" s="11"/>
    </row>
    <row r="23" spans="2:7" ht="23.25" customHeight="1" x14ac:dyDescent="0.35">
      <c r="B23" s="48" t="s">
        <v>55</v>
      </c>
      <c r="C23" s="48"/>
      <c r="D23" s="48"/>
      <c r="E23" s="51" t="s">
        <v>8</v>
      </c>
      <c r="F23" s="51"/>
    </row>
    <row r="24" spans="2:7" ht="22.5" customHeight="1" x14ac:dyDescent="0.35">
      <c r="B24" s="48"/>
      <c r="C24" s="48"/>
      <c r="D24" s="48"/>
      <c r="E24" s="46"/>
      <c r="F24" s="46"/>
    </row>
    <row r="25" spans="2:7" ht="5.25" customHeight="1" x14ac:dyDescent="0.35">
      <c r="B25" s="48"/>
      <c r="C25" s="48"/>
      <c r="D25" s="48"/>
    </row>
    <row r="26" spans="2:7" x14ac:dyDescent="0.35">
      <c r="B26" s="12"/>
      <c r="E26" s="13"/>
    </row>
    <row r="28" spans="2:7" ht="21" customHeight="1" thickBot="1" x14ac:dyDescent="0.4">
      <c r="B28" s="47" t="s">
        <v>36</v>
      </c>
      <c r="C28" s="47"/>
      <c r="D28" s="47"/>
      <c r="E28" s="47"/>
      <c r="F28" s="47"/>
      <c r="G28" s="47"/>
    </row>
    <row r="29" spans="2:7" ht="8.25" customHeight="1" x14ac:dyDescent="0.35">
      <c r="B29" s="10"/>
      <c r="C29" s="10"/>
      <c r="D29" s="10"/>
      <c r="E29" s="13"/>
    </row>
    <row r="30" spans="2:7" ht="15.75" customHeight="1" x14ac:dyDescent="0.35">
      <c r="B30" s="48" t="s">
        <v>54</v>
      </c>
      <c r="C30" s="48"/>
      <c r="D30" s="48"/>
      <c r="E30" s="51" t="s">
        <v>9</v>
      </c>
      <c r="F30" s="51"/>
    </row>
    <row r="31" spans="2:7" ht="15.75" customHeight="1" x14ac:dyDescent="0.35">
      <c r="B31" s="48"/>
      <c r="C31" s="48"/>
      <c r="D31" s="48"/>
      <c r="E31" s="46"/>
      <c r="F31" s="46"/>
    </row>
    <row r="32" spans="2:7" ht="15" customHeight="1" x14ac:dyDescent="0.35">
      <c r="B32" s="48"/>
      <c r="C32" s="48"/>
      <c r="D32" s="48"/>
      <c r="E32" s="13"/>
    </row>
    <row r="33" spans="2:16" x14ac:dyDescent="0.35">
      <c r="B33" s="48"/>
      <c r="C33" s="48"/>
      <c r="D33" s="48"/>
      <c r="E33" s="13"/>
    </row>
    <row r="35" spans="2:16" ht="23.25" customHeight="1" thickBot="1" x14ac:dyDescent="0.4">
      <c r="B35" s="52" t="s">
        <v>10</v>
      </c>
      <c r="C35" s="52"/>
      <c r="D35" s="52"/>
      <c r="E35" s="52"/>
      <c r="F35" s="52"/>
      <c r="G35" s="52"/>
    </row>
    <row r="36" spans="2:16" ht="6.75" customHeight="1" x14ac:dyDescent="0.35">
      <c r="B36" s="2"/>
      <c r="C36" s="2"/>
      <c r="D36" s="2"/>
      <c r="E36" s="2"/>
      <c r="F36" s="2"/>
      <c r="G36" s="2"/>
    </row>
    <row r="37" spans="2:16" ht="43.5" customHeight="1" x14ac:dyDescent="0.35">
      <c r="B37" s="53" t="s">
        <v>67</v>
      </c>
      <c r="C37" s="53"/>
      <c r="D37" s="53"/>
      <c r="E37" s="53"/>
      <c r="F37" s="53"/>
      <c r="G37" s="53"/>
      <c r="L37" s="37"/>
      <c r="M37" s="37"/>
      <c r="N37" s="37"/>
      <c r="O37" s="37"/>
      <c r="P37" s="37"/>
    </row>
    <row r="38" spans="2:16" ht="35.25" customHeight="1" x14ac:dyDescent="0.35">
      <c r="B38" s="53"/>
      <c r="C38" s="53"/>
      <c r="D38" s="53"/>
      <c r="E38" s="53"/>
      <c r="F38" s="53"/>
      <c r="G38" s="53"/>
      <c r="L38" s="37"/>
      <c r="M38" s="37"/>
      <c r="N38" s="37"/>
      <c r="O38" s="37"/>
      <c r="P38" s="37"/>
    </row>
    <row r="39" spans="2:16" x14ac:dyDescent="0.35">
      <c r="L39" s="37"/>
      <c r="M39" s="37"/>
      <c r="N39" s="37"/>
      <c r="O39" s="37"/>
      <c r="P39" s="37"/>
    </row>
    <row r="40" spans="2:16" ht="15.5" x14ac:dyDescent="0.35">
      <c r="C40" s="54" t="s">
        <v>0</v>
      </c>
      <c r="D40" s="55"/>
      <c r="E40" s="32" t="s">
        <v>11</v>
      </c>
      <c r="F40" s="1" t="s">
        <v>16</v>
      </c>
      <c r="G40" s="1"/>
      <c r="L40" s="1"/>
      <c r="M40" s="1"/>
      <c r="N40" s="1"/>
      <c r="O40" s="37"/>
      <c r="P40" s="37"/>
    </row>
    <row r="41" spans="2:16" ht="15.5" x14ac:dyDescent="0.35">
      <c r="C41" s="56" t="s">
        <v>20</v>
      </c>
      <c r="D41" s="57"/>
      <c r="E41" s="36" t="str">
        <f>IF(K11="Pas d'information","Pas d'information",IF(K11&lt;0,0,IF(K11&gt;10,10,K11)))</f>
        <v>Pas d'information</v>
      </c>
      <c r="G41" s="1"/>
      <c r="K41" s="7">
        <f>IF(E41&lt;&gt;"Pas d'information",E41,0)</f>
        <v>0</v>
      </c>
      <c r="L41" s="7">
        <f>IF(E41="Pas d'information",0,2)</f>
        <v>0</v>
      </c>
      <c r="M41" s="1">
        <f>K41*L41</f>
        <v>0</v>
      </c>
      <c r="N41" s="1"/>
      <c r="O41" s="37"/>
      <c r="P41" s="37"/>
    </row>
    <row r="42" spans="2:16" ht="15.5" x14ac:dyDescent="0.35">
      <c r="C42" s="56" t="s">
        <v>21</v>
      </c>
      <c r="D42" s="57"/>
      <c r="E42" s="36" t="str">
        <f>IF(K12="Pas d'information","Pas d'information",IF(K12&lt;0,0,IF(K12&gt;10,10,K12)))</f>
        <v>Pas d'information</v>
      </c>
      <c r="G42" s="1"/>
      <c r="K42" s="7">
        <f>IF(E42&lt;&gt;"Pas d'information",E42,0)</f>
        <v>0</v>
      </c>
      <c r="L42" s="7">
        <f>IF(E42="Pas d'information",0,2)</f>
        <v>0</v>
      </c>
      <c r="M42" s="1">
        <f t="shared" ref="M42:M44" si="0">K42*L42</f>
        <v>0</v>
      </c>
      <c r="N42" s="1"/>
      <c r="O42" s="37"/>
      <c r="P42" s="37"/>
    </row>
    <row r="43" spans="2:16" ht="15.5" x14ac:dyDescent="0.35">
      <c r="C43" s="56" t="s">
        <v>12</v>
      </c>
      <c r="D43" s="57"/>
      <c r="E43" s="36" t="str">
        <f>IF(E24="","Pas d'information",E24)</f>
        <v>Pas d'information</v>
      </c>
      <c r="G43" s="1"/>
      <c r="K43" s="7" t="str">
        <f t="shared" ref="K43:K44" si="1">IF(E43&lt;&gt;"Pas d'information sur ce critère",E43,0)</f>
        <v>Pas d'information</v>
      </c>
      <c r="L43" s="7">
        <f>IF(E43="Pas d'information sur ce critère",0,1)</f>
        <v>1</v>
      </c>
      <c r="M43" s="1" t="e">
        <f t="shared" si="0"/>
        <v>#VALUE!</v>
      </c>
      <c r="N43" s="1"/>
      <c r="O43" s="37"/>
      <c r="P43" s="37"/>
    </row>
    <row r="44" spans="2:16" ht="15.5" x14ac:dyDescent="0.35">
      <c r="C44" s="56" t="s">
        <v>13</v>
      </c>
      <c r="D44" s="57"/>
      <c r="E44" s="36" t="str">
        <f>IF(E31="","Pas d'information",E31)</f>
        <v>Pas d'information</v>
      </c>
      <c r="G44" s="1"/>
      <c r="K44" s="7" t="str">
        <f t="shared" si="1"/>
        <v>Pas d'information</v>
      </c>
      <c r="L44" s="7">
        <f>IF(E44="Pas d'information sur ce critère",0,3)</f>
        <v>3</v>
      </c>
      <c r="M44" s="1" t="e">
        <f t="shared" si="0"/>
        <v>#VALUE!</v>
      </c>
      <c r="N44" s="1"/>
      <c r="O44" s="37"/>
      <c r="P44" s="37"/>
    </row>
    <row r="45" spans="2:16" ht="15.5" x14ac:dyDescent="0.35">
      <c r="C45" s="43" t="s">
        <v>14</v>
      </c>
      <c r="D45" s="44"/>
      <c r="E45" s="33" t="str">
        <f>IF(ISERROR(M46),"",M46)</f>
        <v/>
      </c>
      <c r="G45" s="1"/>
      <c r="K45" s="7"/>
      <c r="L45" s="7">
        <f>SUM(L41:L44)</f>
        <v>4</v>
      </c>
      <c r="M45" s="7" t="e">
        <f>SUM(M41:M44)</f>
        <v>#VALUE!</v>
      </c>
      <c r="N45" s="1"/>
      <c r="O45" s="37"/>
      <c r="P45" s="37"/>
    </row>
    <row r="46" spans="2:16" ht="15.5" x14ac:dyDescent="0.35">
      <c r="C46" s="30"/>
      <c r="D46" s="30"/>
      <c r="E46" s="30"/>
      <c r="G46" s="1"/>
      <c r="K46" s="1"/>
      <c r="L46" s="1"/>
      <c r="M46" s="7" t="e">
        <f>M45/L45</f>
        <v>#VALUE!</v>
      </c>
      <c r="N46" s="1"/>
      <c r="O46" s="37"/>
      <c r="P46" s="37"/>
    </row>
    <row r="47" spans="2:16" ht="15.5" x14ac:dyDescent="0.35">
      <c r="C47" s="30"/>
      <c r="D47" s="34" t="s">
        <v>15</v>
      </c>
      <c r="E47" s="35" t="str">
        <f>IF(E44=0,"NON ADMISSIBLE",IF(E45="","",IF(M46&lt;5,"NON ADMISSIBLE","ADMISSIBLE")))</f>
        <v/>
      </c>
      <c r="G47" s="1"/>
      <c r="L47" s="1"/>
      <c r="M47" s="1"/>
      <c r="N47" s="1"/>
      <c r="O47" s="37"/>
      <c r="P47" s="37"/>
    </row>
    <row r="48" spans="2:16" x14ac:dyDescent="0.35">
      <c r="G48" s="1"/>
      <c r="L48" s="37"/>
      <c r="M48" s="37"/>
      <c r="N48" s="37"/>
      <c r="O48" s="37"/>
      <c r="P48" s="37"/>
    </row>
    <row r="49" spans="7:16" x14ac:dyDescent="0.35">
      <c r="G49" s="1"/>
      <c r="L49" s="37"/>
      <c r="M49" s="37"/>
      <c r="N49" s="37"/>
      <c r="O49" s="37"/>
      <c r="P49" s="37"/>
    </row>
    <row r="50" spans="7:16" x14ac:dyDescent="0.35">
      <c r="G50" s="1"/>
      <c r="L50" s="37"/>
      <c r="M50" s="37"/>
      <c r="N50" s="37"/>
      <c r="O50" s="37"/>
      <c r="P50" s="37"/>
    </row>
    <row r="51" spans="7:16" x14ac:dyDescent="0.35">
      <c r="G51" s="1"/>
      <c r="L51" s="37"/>
      <c r="M51" s="37"/>
      <c r="N51" s="37"/>
      <c r="O51" s="37"/>
      <c r="P51" s="37"/>
    </row>
    <row r="52" spans="7:16" x14ac:dyDescent="0.35">
      <c r="G52" s="1"/>
      <c r="L52" s="37"/>
      <c r="M52" s="37"/>
      <c r="N52" s="37"/>
      <c r="O52" s="37"/>
      <c r="P52" s="37"/>
    </row>
    <row r="53" spans="7:16" x14ac:dyDescent="0.35">
      <c r="G53" s="1"/>
      <c r="L53" s="37"/>
      <c r="M53" s="37"/>
      <c r="N53" s="37"/>
      <c r="O53" s="37"/>
      <c r="P53" s="37"/>
    </row>
    <row r="54" spans="7:16" x14ac:dyDescent="0.35">
      <c r="G54" s="1"/>
      <c r="L54" s="37"/>
      <c r="M54" s="37"/>
      <c r="N54" s="37"/>
      <c r="O54" s="37"/>
      <c r="P54" s="37"/>
    </row>
  </sheetData>
  <mergeCells count="21">
    <mergeCell ref="C44:D44"/>
    <mergeCell ref="C45:D45"/>
    <mergeCell ref="B35:G35"/>
    <mergeCell ref="B37:G38"/>
    <mergeCell ref="C40:D40"/>
    <mergeCell ref="C41:D41"/>
    <mergeCell ref="C42:D42"/>
    <mergeCell ref="C43:D43"/>
    <mergeCell ref="B23:D25"/>
    <mergeCell ref="E23:F23"/>
    <mergeCell ref="E24:F24"/>
    <mergeCell ref="B28:G28"/>
    <mergeCell ref="B30:D33"/>
    <mergeCell ref="E30:F30"/>
    <mergeCell ref="E31:F31"/>
    <mergeCell ref="B21:G21"/>
    <mergeCell ref="B1:G1"/>
    <mergeCell ref="B8:G8"/>
    <mergeCell ref="B10:D12"/>
    <mergeCell ref="B14:D16"/>
    <mergeCell ref="B18:G1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B5A0A-1C56-48D5-BAE8-399FC2DA03A2}">
  <dimension ref="B1:X54"/>
  <sheetViews>
    <sheetView topLeftCell="A19" zoomScale="90" zoomScaleNormal="90" workbookViewId="0">
      <selection activeCell="F49" sqref="F49"/>
    </sheetView>
  </sheetViews>
  <sheetFormatPr baseColWidth="10" defaultColWidth="11.453125" defaultRowHeight="14.5" x14ac:dyDescent="0.35"/>
  <cols>
    <col min="1" max="1" width="1.453125" customWidth="1"/>
    <col min="2" max="2" width="54.453125" customWidth="1"/>
    <col min="3" max="3" width="28.453125" customWidth="1"/>
    <col min="4" max="4" width="18.1796875" bestFit="1" customWidth="1"/>
    <col min="5" max="5" width="28.81640625" bestFit="1" customWidth="1"/>
    <col min="6" max="6" width="25.26953125" customWidth="1"/>
    <col min="7" max="7" width="29.26953125" bestFit="1" customWidth="1"/>
    <col min="8" max="9" width="11.453125" style="14"/>
    <col min="10" max="10" width="8.1796875" style="14" bestFit="1" customWidth="1"/>
    <col min="11" max="11" width="33.26953125" style="14" customWidth="1"/>
    <col min="12" max="12" width="22" style="14" customWidth="1"/>
    <col min="13" max="13" width="23.7265625" style="14" customWidth="1"/>
    <col min="14" max="24" width="11.453125" style="14"/>
  </cols>
  <sheetData>
    <row r="1" spans="2:13" ht="46.5" customHeight="1" x14ac:dyDescent="0.35">
      <c r="B1" s="45" t="s">
        <v>68</v>
      </c>
      <c r="C1" s="45"/>
      <c r="D1" s="45"/>
      <c r="E1" s="45"/>
      <c r="F1" s="45"/>
      <c r="G1" s="45"/>
    </row>
    <row r="2" spans="2:13" ht="21" x14ac:dyDescent="0.5">
      <c r="B2" s="15" t="s">
        <v>56</v>
      </c>
      <c r="C2" s="22"/>
      <c r="D2" s="22"/>
      <c r="E2" s="22"/>
      <c r="F2" s="22"/>
      <c r="G2" s="22"/>
    </row>
    <row r="4" spans="2:13" ht="18.75" customHeight="1" x14ac:dyDescent="0.35">
      <c r="B4" s="24" t="s">
        <v>19</v>
      </c>
      <c r="C4" s="27"/>
      <c r="D4" s="20"/>
      <c r="E4" s="20"/>
      <c r="F4" s="20"/>
      <c r="G4" s="20"/>
    </row>
    <row r="5" spans="2:13" ht="18.75" customHeight="1" x14ac:dyDescent="0.35">
      <c r="B5" s="24" t="s">
        <v>37</v>
      </c>
      <c r="C5" s="28"/>
      <c r="D5" s="21"/>
      <c r="E5" s="21"/>
      <c r="F5" s="21"/>
      <c r="G5" s="21"/>
    </row>
    <row r="6" spans="2:13" ht="8.25" customHeight="1" x14ac:dyDescent="0.35"/>
    <row r="7" spans="2:13" ht="6" customHeight="1" x14ac:dyDescent="0.35"/>
    <row r="8" spans="2:13" ht="21" customHeight="1" thickBot="1" x14ac:dyDescent="0.4">
      <c r="B8" s="47" t="s">
        <v>17</v>
      </c>
      <c r="C8" s="47"/>
      <c r="D8" s="47"/>
      <c r="E8" s="47"/>
      <c r="F8" s="47"/>
      <c r="G8" s="47"/>
    </row>
    <row r="9" spans="2:13" ht="6" customHeight="1" x14ac:dyDescent="0.35">
      <c r="B9" s="2"/>
      <c r="C9" s="2"/>
      <c r="D9" s="2"/>
      <c r="E9" s="2"/>
      <c r="F9" s="2"/>
      <c r="G9" s="2"/>
    </row>
    <row r="10" spans="2:13" ht="35.25" customHeight="1" x14ac:dyDescent="0.35">
      <c r="B10" s="48" t="s">
        <v>51</v>
      </c>
      <c r="C10" s="48"/>
      <c r="D10" s="49"/>
      <c r="E10" s="23" t="s">
        <v>53</v>
      </c>
      <c r="F10" s="23" t="s">
        <v>5</v>
      </c>
      <c r="G10" s="23" t="s">
        <v>1</v>
      </c>
      <c r="H10" s="17"/>
      <c r="I10" s="17"/>
      <c r="J10" s="3"/>
      <c r="K10" s="4" t="s">
        <v>2</v>
      </c>
      <c r="L10" s="1" t="s">
        <v>40</v>
      </c>
      <c r="M10" s="1" t="s">
        <v>39</v>
      </c>
    </row>
    <row r="11" spans="2:13" ht="18" x14ac:dyDescent="0.5">
      <c r="B11" s="48"/>
      <c r="C11" s="48"/>
      <c r="D11" s="49"/>
      <c r="E11" s="5" t="s">
        <v>6</v>
      </c>
      <c r="F11" s="18"/>
      <c r="G11" s="18"/>
      <c r="J11" s="6" t="s">
        <v>6</v>
      </c>
      <c r="K11" s="1" t="str">
        <f>IF(AND(L11="Pas d'information",M11="Pas d'information"),"Pas d'information",IF(L11&lt;&gt;"Pas d'information",L11,M11))</f>
        <v>Pas d'information</v>
      </c>
      <c r="L11" s="1" t="str">
        <f>IF(OR(F11="",F11&lt;=0,G11&lt;=0),"Pas d'information",IF(G11&lt;5,10*(1-(F11-0.5)/5),10*(1-(F11-0.5)/G11)))</f>
        <v>Pas d'information</v>
      </c>
      <c r="M11" s="1" t="str">
        <f>IF(OR(F15="",F15&lt;=0,G15&lt;=0),"Pas d'information",(5+2*(F15-G15)))</f>
        <v>Pas d'information</v>
      </c>
    </row>
    <row r="12" spans="2:13" ht="18" x14ac:dyDescent="0.5">
      <c r="B12" s="48"/>
      <c r="C12" s="48"/>
      <c r="D12" s="49"/>
      <c r="E12" s="5" t="s">
        <v>7</v>
      </c>
      <c r="F12" s="18"/>
      <c r="G12" s="18"/>
      <c r="J12" s="6" t="s">
        <v>7</v>
      </c>
      <c r="K12" s="1" t="str">
        <f>IF(AND(L12="Pas d'information",M12="Pas d'information"),"Pas d'information",IF(L12&lt;&gt;"Pas d'information",L12,M12))</f>
        <v>Pas d'information</v>
      </c>
      <c r="L12" s="1" t="str">
        <f>IF(OR(F12="",F12&lt;=0,G12&lt;=0),"Pas d'information",IF(G12&lt;5,10*(1-((F12-0.5)/5)),10*(1-((F12-0.5)/G12))))</f>
        <v>Pas d'information</v>
      </c>
      <c r="M12" s="1" t="str">
        <f>IF(OR(F16="",F16&lt;=0,G16&lt;=0),"Pas d'information",(5+2*(F16-G16)))</f>
        <v>Pas d'information</v>
      </c>
    </row>
    <row r="13" spans="2:13" ht="18.75" customHeight="1" x14ac:dyDescent="0.5">
      <c r="B13" s="29" t="s">
        <v>50</v>
      </c>
      <c r="J13" s="1"/>
      <c r="K13" s="1"/>
      <c r="L13" s="1"/>
      <c r="M13" s="1"/>
    </row>
    <row r="14" spans="2:13" ht="33" customHeight="1" x14ac:dyDescent="0.35">
      <c r="B14" s="48" t="s">
        <v>52</v>
      </c>
      <c r="C14" s="48"/>
      <c r="D14" s="49"/>
      <c r="E14" s="23" t="s">
        <v>53</v>
      </c>
      <c r="F14" s="23" t="s">
        <v>4</v>
      </c>
      <c r="G14" s="23" t="s">
        <v>3</v>
      </c>
      <c r="J14" s="1"/>
      <c r="K14" s="1"/>
      <c r="L14" s="1"/>
      <c r="M14" s="1"/>
    </row>
    <row r="15" spans="2:13" ht="18" x14ac:dyDescent="0.5">
      <c r="B15" s="48"/>
      <c r="C15" s="48"/>
      <c r="D15" s="49"/>
      <c r="E15" s="5" t="s">
        <v>6</v>
      </c>
      <c r="F15" s="18"/>
      <c r="G15" s="18"/>
      <c r="H15" s="17"/>
      <c r="I15" s="17"/>
    </row>
    <row r="16" spans="2:13" ht="16.5" customHeight="1" x14ac:dyDescent="0.5">
      <c r="B16" s="48"/>
      <c r="C16" s="48"/>
      <c r="D16" s="49"/>
      <c r="E16" s="5" t="s">
        <v>7</v>
      </c>
      <c r="F16" s="18"/>
      <c r="G16" s="18"/>
    </row>
    <row r="18" spans="2:7" ht="9" customHeight="1" x14ac:dyDescent="0.35">
      <c r="B18" s="50" t="s">
        <v>18</v>
      </c>
      <c r="C18" s="50"/>
      <c r="D18" s="50"/>
      <c r="E18" s="50"/>
      <c r="F18" s="50"/>
      <c r="G18" s="50"/>
    </row>
    <row r="19" spans="2:7" ht="9" customHeight="1" x14ac:dyDescent="0.35">
      <c r="B19" s="50"/>
      <c r="C19" s="50"/>
      <c r="D19" s="50"/>
      <c r="E19" s="50"/>
      <c r="F19" s="50"/>
      <c r="G19" s="50"/>
    </row>
    <row r="20" spans="2:7" x14ac:dyDescent="0.35">
      <c r="D20" s="8"/>
      <c r="E20" s="9"/>
    </row>
    <row r="21" spans="2:7" ht="21" customHeight="1" thickBot="1" x14ac:dyDescent="0.4">
      <c r="B21" s="47" t="s">
        <v>35</v>
      </c>
      <c r="C21" s="47"/>
      <c r="D21" s="47"/>
      <c r="E21" s="47"/>
      <c r="F21" s="47"/>
      <c r="G21" s="47"/>
    </row>
    <row r="22" spans="2:7" ht="8.25" customHeight="1" x14ac:dyDescent="0.35">
      <c r="B22" s="10"/>
      <c r="C22" s="10"/>
      <c r="D22" s="10"/>
      <c r="E22" s="11"/>
    </row>
    <row r="23" spans="2:7" ht="23.25" customHeight="1" x14ac:dyDescent="0.35">
      <c r="B23" s="48" t="s">
        <v>55</v>
      </c>
      <c r="C23" s="48"/>
      <c r="D23" s="48"/>
      <c r="E23" s="51" t="s">
        <v>8</v>
      </c>
      <c r="F23" s="51"/>
    </row>
    <row r="24" spans="2:7" ht="22.5" customHeight="1" x14ac:dyDescent="0.35">
      <c r="B24" s="48"/>
      <c r="C24" s="48"/>
      <c r="D24" s="48"/>
      <c r="E24" s="46"/>
      <c r="F24" s="46"/>
    </row>
    <row r="25" spans="2:7" ht="5.25" customHeight="1" x14ac:dyDescent="0.35">
      <c r="B25" s="48"/>
      <c r="C25" s="48"/>
      <c r="D25" s="48"/>
    </row>
    <row r="26" spans="2:7" x14ac:dyDescent="0.35">
      <c r="B26" s="12"/>
      <c r="E26" s="13"/>
    </row>
    <row r="28" spans="2:7" ht="21" customHeight="1" thickBot="1" x14ac:dyDescent="0.4">
      <c r="B28" s="47" t="s">
        <v>36</v>
      </c>
      <c r="C28" s="47"/>
      <c r="D28" s="47"/>
      <c r="E28" s="47"/>
      <c r="F28" s="47"/>
      <c r="G28" s="47"/>
    </row>
    <row r="29" spans="2:7" ht="8.25" customHeight="1" x14ac:dyDescent="0.35">
      <c r="B29" s="10"/>
      <c r="C29" s="10"/>
      <c r="D29" s="10"/>
      <c r="E29" s="13"/>
    </row>
    <row r="30" spans="2:7" ht="15.75" customHeight="1" x14ac:dyDescent="0.35">
      <c r="B30" s="48" t="s">
        <v>54</v>
      </c>
      <c r="C30" s="48"/>
      <c r="D30" s="48"/>
      <c r="E30" s="51" t="s">
        <v>9</v>
      </c>
      <c r="F30" s="51"/>
    </row>
    <row r="31" spans="2:7" ht="15.75" customHeight="1" x14ac:dyDescent="0.35">
      <c r="B31" s="48"/>
      <c r="C31" s="48"/>
      <c r="D31" s="48"/>
      <c r="E31" s="46"/>
      <c r="F31" s="46"/>
    </row>
    <row r="32" spans="2:7" ht="15" customHeight="1" x14ac:dyDescent="0.35">
      <c r="B32" s="48"/>
      <c r="C32" s="48"/>
      <c r="D32" s="48"/>
      <c r="E32" s="13"/>
    </row>
    <row r="33" spans="2:16" x14ac:dyDescent="0.35">
      <c r="B33" s="48"/>
      <c r="C33" s="48"/>
      <c r="D33" s="48"/>
      <c r="E33" s="13"/>
    </row>
    <row r="35" spans="2:16" ht="23.25" customHeight="1" thickBot="1" x14ac:dyDescent="0.4">
      <c r="B35" s="52" t="s">
        <v>10</v>
      </c>
      <c r="C35" s="52"/>
      <c r="D35" s="52"/>
      <c r="E35" s="52"/>
      <c r="F35" s="52"/>
      <c r="G35" s="52"/>
    </row>
    <row r="36" spans="2:16" ht="6.75" customHeight="1" x14ac:dyDescent="0.35">
      <c r="B36" s="2"/>
      <c r="C36" s="2"/>
      <c r="D36" s="2"/>
      <c r="E36" s="2"/>
      <c r="F36" s="2"/>
      <c r="G36" s="2"/>
    </row>
    <row r="37" spans="2:16" ht="43.5" customHeight="1" x14ac:dyDescent="0.35">
      <c r="B37" s="53" t="s">
        <v>67</v>
      </c>
      <c r="C37" s="53"/>
      <c r="D37" s="53"/>
      <c r="E37" s="53"/>
      <c r="F37" s="53"/>
      <c r="G37" s="53"/>
      <c r="L37" s="37"/>
      <c r="M37" s="37"/>
      <c r="N37" s="37"/>
      <c r="O37" s="37"/>
      <c r="P37" s="37"/>
    </row>
    <row r="38" spans="2:16" ht="35.25" customHeight="1" x14ac:dyDescent="0.35">
      <c r="B38" s="53"/>
      <c r="C38" s="53"/>
      <c r="D38" s="53"/>
      <c r="E38" s="53"/>
      <c r="F38" s="53"/>
      <c r="G38" s="53"/>
      <c r="L38" s="37"/>
      <c r="M38" s="37"/>
      <c r="N38" s="37"/>
      <c r="O38" s="37"/>
      <c r="P38" s="37"/>
    </row>
    <row r="39" spans="2:16" x14ac:dyDescent="0.35">
      <c r="L39" s="37"/>
      <c r="M39" s="37"/>
      <c r="N39" s="37"/>
      <c r="O39" s="37"/>
      <c r="P39" s="37"/>
    </row>
    <row r="40" spans="2:16" ht="15.5" x14ac:dyDescent="0.35">
      <c r="C40" s="54" t="s">
        <v>0</v>
      </c>
      <c r="D40" s="55"/>
      <c r="E40" s="32" t="s">
        <v>11</v>
      </c>
      <c r="F40" s="1" t="s">
        <v>16</v>
      </c>
      <c r="G40" s="1"/>
      <c r="L40" s="1"/>
      <c r="M40" s="1"/>
      <c r="N40" s="1"/>
      <c r="O40" s="37"/>
      <c r="P40" s="37"/>
    </row>
    <row r="41" spans="2:16" ht="15.5" x14ac:dyDescent="0.35">
      <c r="C41" s="56" t="s">
        <v>20</v>
      </c>
      <c r="D41" s="57"/>
      <c r="E41" s="36" t="str">
        <f>IF(K11="Pas d'information","Pas d'information",IF(K11&lt;0,0,IF(K11&gt;10,10,K11)))</f>
        <v>Pas d'information</v>
      </c>
      <c r="G41" s="1"/>
      <c r="K41" s="7">
        <f>IF(E41&lt;&gt;"Pas d'information",E41,0)</f>
        <v>0</v>
      </c>
      <c r="L41" s="7">
        <f>IF(E41="Pas d'information",0,2)</f>
        <v>0</v>
      </c>
      <c r="M41" s="1">
        <f>K41*L41</f>
        <v>0</v>
      </c>
      <c r="N41" s="1"/>
      <c r="O41" s="37"/>
      <c r="P41" s="37"/>
    </row>
    <row r="42" spans="2:16" ht="15.5" x14ac:dyDescent="0.35">
      <c r="C42" s="56" t="s">
        <v>21</v>
      </c>
      <c r="D42" s="57"/>
      <c r="E42" s="36" t="str">
        <f>IF(K12="Pas d'information","Pas d'information",IF(K12&lt;0,0,IF(K12&gt;10,10,K12)))</f>
        <v>Pas d'information</v>
      </c>
      <c r="G42" s="1"/>
      <c r="K42" s="7">
        <f>IF(E42&lt;&gt;"Pas d'information",E42,0)</f>
        <v>0</v>
      </c>
      <c r="L42" s="7">
        <f>IF(E42="Pas d'information",0,2)</f>
        <v>0</v>
      </c>
      <c r="M42" s="1">
        <f t="shared" ref="M42:M44" si="0">K42*L42</f>
        <v>0</v>
      </c>
      <c r="N42" s="1"/>
      <c r="O42" s="37"/>
      <c r="P42" s="37"/>
    </row>
    <row r="43" spans="2:16" ht="15.5" x14ac:dyDescent="0.35">
      <c r="C43" s="56" t="s">
        <v>12</v>
      </c>
      <c r="D43" s="57"/>
      <c r="E43" s="36" t="str">
        <f>IF(E24="","Pas d'information",E24)</f>
        <v>Pas d'information</v>
      </c>
      <c r="G43" s="1"/>
      <c r="K43" s="7" t="str">
        <f t="shared" ref="K43:K44" si="1">IF(E43&lt;&gt;"Pas d'information sur ce critère",E43,0)</f>
        <v>Pas d'information</v>
      </c>
      <c r="L43" s="7">
        <f>IF(E43="Pas d'information sur ce critère",0,1)</f>
        <v>1</v>
      </c>
      <c r="M43" s="1" t="e">
        <f t="shared" si="0"/>
        <v>#VALUE!</v>
      </c>
      <c r="N43" s="1"/>
      <c r="O43" s="37"/>
      <c r="P43" s="37"/>
    </row>
    <row r="44" spans="2:16" ht="15.5" x14ac:dyDescent="0.35">
      <c r="C44" s="56" t="s">
        <v>13</v>
      </c>
      <c r="D44" s="57"/>
      <c r="E44" s="36" t="str">
        <f>IF(E31="","Pas d'information",E31)</f>
        <v>Pas d'information</v>
      </c>
      <c r="G44" s="1"/>
      <c r="K44" s="7" t="str">
        <f t="shared" si="1"/>
        <v>Pas d'information</v>
      </c>
      <c r="L44" s="7">
        <f>IF(E44="Pas d'information sur ce critère",0,3)</f>
        <v>3</v>
      </c>
      <c r="M44" s="1" t="e">
        <f t="shared" si="0"/>
        <v>#VALUE!</v>
      </c>
      <c r="N44" s="1"/>
      <c r="O44" s="37"/>
      <c r="P44" s="37"/>
    </row>
    <row r="45" spans="2:16" ht="15.5" x14ac:dyDescent="0.35">
      <c r="C45" s="43" t="s">
        <v>14</v>
      </c>
      <c r="D45" s="44"/>
      <c r="E45" s="33" t="str">
        <f>IF(ISERROR(M46),"",M46)</f>
        <v/>
      </c>
      <c r="G45" s="1"/>
      <c r="K45" s="7"/>
      <c r="L45" s="7">
        <f>SUM(L41:L44)</f>
        <v>4</v>
      </c>
      <c r="M45" s="7" t="e">
        <f>SUM(M41:M44)</f>
        <v>#VALUE!</v>
      </c>
      <c r="N45" s="1"/>
      <c r="O45" s="37"/>
      <c r="P45" s="37"/>
    </row>
    <row r="46" spans="2:16" ht="15.5" x14ac:dyDescent="0.35">
      <c r="C46" s="30"/>
      <c r="D46" s="30"/>
      <c r="E46" s="30"/>
      <c r="G46" s="1"/>
      <c r="K46" s="1"/>
      <c r="L46" s="1"/>
      <c r="M46" s="7" t="e">
        <f>M45/L45</f>
        <v>#VALUE!</v>
      </c>
      <c r="N46" s="1"/>
      <c r="O46" s="37"/>
      <c r="P46" s="37"/>
    </row>
    <row r="47" spans="2:16" ht="15.5" x14ac:dyDescent="0.35">
      <c r="C47" s="30"/>
      <c r="D47" s="34" t="s">
        <v>15</v>
      </c>
      <c r="E47" s="35" t="str">
        <f>IF(E44=0,"NON ADMISSIBLE",IF(E45="","",IF(M46&lt;5,"NON ADMISSIBLE","ADMISSIBLE")))</f>
        <v/>
      </c>
      <c r="G47" s="1"/>
      <c r="L47" s="1"/>
      <c r="M47" s="1"/>
      <c r="N47" s="1"/>
      <c r="O47" s="37"/>
      <c r="P47" s="37"/>
    </row>
    <row r="48" spans="2:16" x14ac:dyDescent="0.35">
      <c r="G48" s="1"/>
      <c r="L48" s="37"/>
      <c r="M48" s="37"/>
      <c r="N48" s="37"/>
      <c r="O48" s="37"/>
      <c r="P48" s="37"/>
    </row>
    <row r="49" spans="7:16" x14ac:dyDescent="0.35">
      <c r="G49" s="1"/>
      <c r="L49" s="37"/>
      <c r="M49" s="37"/>
      <c r="N49" s="37"/>
      <c r="O49" s="37"/>
      <c r="P49" s="37"/>
    </row>
    <row r="50" spans="7:16" x14ac:dyDescent="0.35">
      <c r="G50" s="1"/>
      <c r="L50" s="37"/>
      <c r="M50" s="37"/>
      <c r="N50" s="37"/>
      <c r="O50" s="37"/>
      <c r="P50" s="37"/>
    </row>
    <row r="51" spans="7:16" x14ac:dyDescent="0.35">
      <c r="G51" s="1"/>
      <c r="L51" s="37"/>
      <c r="M51" s="37"/>
      <c r="N51" s="37"/>
      <c r="O51" s="37"/>
      <c r="P51" s="37"/>
    </row>
    <row r="52" spans="7:16" x14ac:dyDescent="0.35">
      <c r="G52" s="1"/>
      <c r="L52" s="37"/>
      <c r="M52" s="37"/>
      <c r="N52" s="37"/>
      <c r="O52" s="37"/>
      <c r="P52" s="37"/>
    </row>
    <row r="53" spans="7:16" x14ac:dyDescent="0.35">
      <c r="G53" s="1"/>
      <c r="L53" s="37"/>
      <c r="M53" s="37"/>
      <c r="N53" s="37"/>
      <c r="O53" s="37"/>
      <c r="P53" s="37"/>
    </row>
    <row r="54" spans="7:16" x14ac:dyDescent="0.35">
      <c r="G54" s="1"/>
      <c r="L54" s="37"/>
      <c r="M54" s="37"/>
      <c r="N54" s="37"/>
      <c r="O54" s="37"/>
      <c r="P54" s="37"/>
    </row>
  </sheetData>
  <mergeCells count="21">
    <mergeCell ref="C44:D44"/>
    <mergeCell ref="C45:D45"/>
    <mergeCell ref="B35:G35"/>
    <mergeCell ref="B37:G38"/>
    <mergeCell ref="C40:D40"/>
    <mergeCell ref="C41:D41"/>
    <mergeCell ref="C42:D42"/>
    <mergeCell ref="C43:D43"/>
    <mergeCell ref="B23:D25"/>
    <mergeCell ref="E23:F23"/>
    <mergeCell ref="E24:F24"/>
    <mergeCell ref="B28:G28"/>
    <mergeCell ref="B30:D33"/>
    <mergeCell ref="E30:F30"/>
    <mergeCell ref="E31:F31"/>
    <mergeCell ref="B21:G21"/>
    <mergeCell ref="B1:G1"/>
    <mergeCell ref="B8:G8"/>
    <mergeCell ref="B10:D12"/>
    <mergeCell ref="B14:D16"/>
    <mergeCell ref="B18:G19"/>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4C711-F332-402F-8C36-613939C0050F}">
  <dimension ref="B1:X54"/>
  <sheetViews>
    <sheetView zoomScale="90" zoomScaleNormal="90" workbookViewId="0">
      <selection activeCell="F49" sqref="F49"/>
    </sheetView>
  </sheetViews>
  <sheetFormatPr baseColWidth="10" defaultColWidth="11.453125" defaultRowHeight="14.5" x14ac:dyDescent="0.35"/>
  <cols>
    <col min="1" max="1" width="1.453125" customWidth="1"/>
    <col min="2" max="2" width="54.453125" customWidth="1"/>
    <col min="3" max="3" width="28.453125" customWidth="1"/>
    <col min="4" max="4" width="18.1796875" bestFit="1" customWidth="1"/>
    <col min="5" max="5" width="28.81640625" bestFit="1" customWidth="1"/>
    <col min="6" max="6" width="25.26953125" customWidth="1"/>
    <col min="7" max="7" width="29.26953125" bestFit="1" customWidth="1"/>
    <col min="8" max="9" width="11.453125" style="14"/>
    <col min="10" max="10" width="8.1796875" style="14" bestFit="1" customWidth="1"/>
    <col min="11" max="11" width="33.26953125" style="14" customWidth="1"/>
    <col min="12" max="12" width="22" style="14" customWidth="1"/>
    <col min="13" max="13" width="23.7265625" style="14" customWidth="1"/>
    <col min="14" max="24" width="11.453125" style="14"/>
  </cols>
  <sheetData>
    <row r="1" spans="2:13" ht="46.5" customHeight="1" x14ac:dyDescent="0.35">
      <c r="B1" s="45" t="s">
        <v>68</v>
      </c>
      <c r="C1" s="45"/>
      <c r="D1" s="45"/>
      <c r="E1" s="45"/>
      <c r="F1" s="45"/>
      <c r="G1" s="45"/>
    </row>
    <row r="2" spans="2:13" ht="21" x14ac:dyDescent="0.5">
      <c r="B2" s="15" t="s">
        <v>56</v>
      </c>
      <c r="C2" s="22"/>
      <c r="D2" s="22"/>
      <c r="E2" s="22"/>
      <c r="F2" s="22"/>
      <c r="G2" s="22"/>
    </row>
    <row r="4" spans="2:13" ht="18.75" customHeight="1" x14ac:dyDescent="0.35">
      <c r="B4" s="24" t="s">
        <v>19</v>
      </c>
      <c r="C4" s="27"/>
      <c r="D4" s="20"/>
      <c r="E4" s="20"/>
      <c r="F4" s="20"/>
      <c r="G4" s="20"/>
    </row>
    <row r="5" spans="2:13" ht="18.75" customHeight="1" x14ac:dyDescent="0.35">
      <c r="B5" s="24" t="s">
        <v>37</v>
      </c>
      <c r="C5" s="28"/>
      <c r="D5" s="21"/>
      <c r="E5" s="21"/>
      <c r="F5" s="21"/>
      <c r="G5" s="21"/>
    </row>
    <row r="6" spans="2:13" ht="8.25" customHeight="1" x14ac:dyDescent="0.35"/>
    <row r="7" spans="2:13" ht="6" customHeight="1" x14ac:dyDescent="0.35"/>
    <row r="8" spans="2:13" ht="21" customHeight="1" thickBot="1" x14ac:dyDescent="0.4">
      <c r="B8" s="47" t="s">
        <v>17</v>
      </c>
      <c r="C8" s="47"/>
      <c r="D8" s="47"/>
      <c r="E8" s="47"/>
      <c r="F8" s="47"/>
      <c r="G8" s="47"/>
    </row>
    <row r="9" spans="2:13" ht="6" customHeight="1" x14ac:dyDescent="0.35">
      <c r="B9" s="2"/>
      <c r="C9" s="2"/>
      <c r="D9" s="2"/>
      <c r="E9" s="2"/>
      <c r="F9" s="2"/>
      <c r="G9" s="2"/>
    </row>
    <row r="10" spans="2:13" ht="35.25" customHeight="1" x14ac:dyDescent="0.35">
      <c r="B10" s="48" t="s">
        <v>51</v>
      </c>
      <c r="C10" s="48"/>
      <c r="D10" s="49"/>
      <c r="E10" s="23" t="s">
        <v>53</v>
      </c>
      <c r="F10" s="23" t="s">
        <v>5</v>
      </c>
      <c r="G10" s="23" t="s">
        <v>1</v>
      </c>
      <c r="H10" s="17"/>
      <c r="I10" s="17"/>
      <c r="J10" s="3"/>
      <c r="K10" s="4" t="s">
        <v>2</v>
      </c>
      <c r="L10" s="1" t="s">
        <v>40</v>
      </c>
      <c r="M10" s="1" t="s">
        <v>39</v>
      </c>
    </row>
    <row r="11" spans="2:13" ht="18" x14ac:dyDescent="0.5">
      <c r="B11" s="48"/>
      <c r="C11" s="48"/>
      <c r="D11" s="49"/>
      <c r="E11" s="5" t="s">
        <v>6</v>
      </c>
      <c r="F11" s="18"/>
      <c r="G11" s="18"/>
      <c r="J11" s="6" t="s">
        <v>6</v>
      </c>
      <c r="K11" s="1" t="str">
        <f>IF(AND(L11="Pas d'information",M11="Pas d'information"),"Pas d'information",IF(L11&lt;&gt;"Pas d'information",L11,M11))</f>
        <v>Pas d'information</v>
      </c>
      <c r="L11" s="1" t="str">
        <f>IF(OR(F11="",F11&lt;=0,G11&lt;=0),"Pas d'information",IF(G11&lt;5,10*(1-(F11-0.5)/5),10*(1-(F11-0.5)/G11)))</f>
        <v>Pas d'information</v>
      </c>
      <c r="M11" s="1" t="str">
        <f>IF(OR(F15="",F15&lt;=0,G15&lt;=0),"Pas d'information",(5+2*(F15-G15)))</f>
        <v>Pas d'information</v>
      </c>
    </row>
    <row r="12" spans="2:13" ht="18" x14ac:dyDescent="0.5">
      <c r="B12" s="48"/>
      <c r="C12" s="48"/>
      <c r="D12" s="49"/>
      <c r="E12" s="5" t="s">
        <v>7</v>
      </c>
      <c r="F12" s="18"/>
      <c r="G12" s="18"/>
      <c r="J12" s="6" t="s">
        <v>7</v>
      </c>
      <c r="K12" s="1" t="str">
        <f>IF(AND(L12="Pas d'information",M12="Pas d'information"),"Pas d'information",IF(L12&lt;&gt;"Pas d'information",L12,M12))</f>
        <v>Pas d'information</v>
      </c>
      <c r="L12" s="1" t="str">
        <f>IF(OR(F12="",F12&lt;=0,G12&lt;=0),"Pas d'information",IF(G12&lt;5,10*(1-((F12-0.5)/5)),10*(1-((F12-0.5)/G12))))</f>
        <v>Pas d'information</v>
      </c>
      <c r="M12" s="1" t="str">
        <f>IF(OR(F16="",F16&lt;=0,G16&lt;=0),"Pas d'information",(5+2*(F16-G16)))</f>
        <v>Pas d'information</v>
      </c>
    </row>
    <row r="13" spans="2:13" ht="18.75" customHeight="1" x14ac:dyDescent="0.5">
      <c r="B13" s="29" t="s">
        <v>50</v>
      </c>
      <c r="J13" s="1"/>
      <c r="K13" s="1"/>
      <c r="L13" s="1"/>
      <c r="M13" s="1"/>
    </row>
    <row r="14" spans="2:13" ht="33" customHeight="1" x14ac:dyDescent="0.35">
      <c r="B14" s="48" t="s">
        <v>52</v>
      </c>
      <c r="C14" s="48"/>
      <c r="D14" s="49"/>
      <c r="E14" s="23" t="s">
        <v>53</v>
      </c>
      <c r="F14" s="23" t="s">
        <v>4</v>
      </c>
      <c r="G14" s="23" t="s">
        <v>3</v>
      </c>
      <c r="J14" s="1"/>
      <c r="K14" s="1"/>
      <c r="L14" s="1"/>
      <c r="M14" s="1"/>
    </row>
    <row r="15" spans="2:13" ht="18" x14ac:dyDescent="0.5">
      <c r="B15" s="48"/>
      <c r="C15" s="48"/>
      <c r="D15" s="49"/>
      <c r="E15" s="5" t="s">
        <v>6</v>
      </c>
      <c r="F15" s="18"/>
      <c r="G15" s="18"/>
      <c r="H15" s="17"/>
      <c r="I15" s="17"/>
    </row>
    <row r="16" spans="2:13" ht="16.5" customHeight="1" x14ac:dyDescent="0.5">
      <c r="B16" s="48"/>
      <c r="C16" s="48"/>
      <c r="D16" s="49"/>
      <c r="E16" s="5" t="s">
        <v>7</v>
      </c>
      <c r="F16" s="18"/>
      <c r="G16" s="18"/>
    </row>
    <row r="18" spans="2:7" ht="9" customHeight="1" x14ac:dyDescent="0.35">
      <c r="B18" s="50" t="s">
        <v>18</v>
      </c>
      <c r="C18" s="50"/>
      <c r="D18" s="50"/>
      <c r="E18" s="50"/>
      <c r="F18" s="50"/>
      <c r="G18" s="50"/>
    </row>
    <row r="19" spans="2:7" ht="9" customHeight="1" x14ac:dyDescent="0.35">
      <c r="B19" s="50"/>
      <c r="C19" s="50"/>
      <c r="D19" s="50"/>
      <c r="E19" s="50"/>
      <c r="F19" s="50"/>
      <c r="G19" s="50"/>
    </row>
    <row r="20" spans="2:7" x14ac:dyDescent="0.35">
      <c r="D20" s="8"/>
      <c r="E20" s="9"/>
    </row>
    <row r="21" spans="2:7" ht="21" customHeight="1" thickBot="1" x14ac:dyDescent="0.4">
      <c r="B21" s="47" t="s">
        <v>35</v>
      </c>
      <c r="C21" s="47"/>
      <c r="D21" s="47"/>
      <c r="E21" s="47"/>
      <c r="F21" s="47"/>
      <c r="G21" s="47"/>
    </row>
    <row r="22" spans="2:7" ht="8.25" customHeight="1" x14ac:dyDescent="0.35">
      <c r="B22" s="10"/>
      <c r="C22" s="10"/>
      <c r="D22" s="10"/>
      <c r="E22" s="11"/>
    </row>
    <row r="23" spans="2:7" ht="23.25" customHeight="1" x14ac:dyDescent="0.35">
      <c r="B23" s="48" t="s">
        <v>55</v>
      </c>
      <c r="C23" s="48"/>
      <c r="D23" s="48"/>
      <c r="E23" s="51" t="s">
        <v>8</v>
      </c>
      <c r="F23" s="51"/>
    </row>
    <row r="24" spans="2:7" ht="22.5" customHeight="1" x14ac:dyDescent="0.35">
      <c r="B24" s="48"/>
      <c r="C24" s="48"/>
      <c r="D24" s="48"/>
      <c r="E24" s="46"/>
      <c r="F24" s="46"/>
    </row>
    <row r="25" spans="2:7" ht="5.25" customHeight="1" x14ac:dyDescent="0.35">
      <c r="B25" s="48"/>
      <c r="C25" s="48"/>
      <c r="D25" s="48"/>
    </row>
    <row r="26" spans="2:7" x14ac:dyDescent="0.35">
      <c r="B26" s="12"/>
      <c r="E26" s="13"/>
    </row>
    <row r="28" spans="2:7" ht="21" customHeight="1" thickBot="1" x14ac:dyDescent="0.4">
      <c r="B28" s="47" t="s">
        <v>36</v>
      </c>
      <c r="C28" s="47"/>
      <c r="D28" s="47"/>
      <c r="E28" s="47"/>
      <c r="F28" s="47"/>
      <c r="G28" s="47"/>
    </row>
    <row r="29" spans="2:7" ht="8.25" customHeight="1" x14ac:dyDescent="0.35">
      <c r="B29" s="10"/>
      <c r="C29" s="10"/>
      <c r="D29" s="10"/>
      <c r="E29" s="13"/>
    </row>
    <row r="30" spans="2:7" ht="15.75" customHeight="1" x14ac:dyDescent="0.35">
      <c r="B30" s="48" t="s">
        <v>54</v>
      </c>
      <c r="C30" s="48"/>
      <c r="D30" s="48"/>
      <c r="E30" s="51" t="s">
        <v>9</v>
      </c>
      <c r="F30" s="51"/>
    </row>
    <row r="31" spans="2:7" ht="15.75" customHeight="1" x14ac:dyDescent="0.35">
      <c r="B31" s="48"/>
      <c r="C31" s="48"/>
      <c r="D31" s="48"/>
      <c r="E31" s="46"/>
      <c r="F31" s="46"/>
    </row>
    <row r="32" spans="2:7" ht="15" customHeight="1" x14ac:dyDescent="0.35">
      <c r="B32" s="48"/>
      <c r="C32" s="48"/>
      <c r="D32" s="48"/>
      <c r="E32" s="13"/>
    </row>
    <row r="33" spans="2:16" x14ac:dyDescent="0.35">
      <c r="B33" s="48"/>
      <c r="C33" s="48"/>
      <c r="D33" s="48"/>
      <c r="E33" s="13"/>
    </row>
    <row r="35" spans="2:16" ht="23.25" customHeight="1" thickBot="1" x14ac:dyDescent="0.4">
      <c r="B35" s="52" t="s">
        <v>10</v>
      </c>
      <c r="C35" s="52"/>
      <c r="D35" s="52"/>
      <c r="E35" s="52"/>
      <c r="F35" s="52"/>
      <c r="G35" s="52"/>
    </row>
    <row r="36" spans="2:16" ht="6.75" customHeight="1" x14ac:dyDescent="0.35">
      <c r="B36" s="2"/>
      <c r="C36" s="2"/>
      <c r="D36" s="2"/>
      <c r="E36" s="2"/>
      <c r="F36" s="2"/>
      <c r="G36" s="2"/>
    </row>
    <row r="37" spans="2:16" ht="43.5" customHeight="1" x14ac:dyDescent="0.35">
      <c r="B37" s="53" t="s">
        <v>67</v>
      </c>
      <c r="C37" s="53"/>
      <c r="D37" s="53"/>
      <c r="E37" s="53"/>
      <c r="F37" s="53"/>
      <c r="G37" s="53"/>
      <c r="L37" s="37"/>
      <c r="M37" s="37"/>
      <c r="N37" s="37"/>
      <c r="O37" s="37"/>
      <c r="P37" s="37"/>
    </row>
    <row r="38" spans="2:16" ht="35.25" customHeight="1" x14ac:dyDescent="0.35">
      <c r="B38" s="53"/>
      <c r="C38" s="53"/>
      <c r="D38" s="53"/>
      <c r="E38" s="53"/>
      <c r="F38" s="53"/>
      <c r="G38" s="53"/>
      <c r="L38" s="37"/>
      <c r="M38" s="37"/>
      <c r="N38" s="37"/>
      <c r="O38" s="37"/>
      <c r="P38" s="37"/>
    </row>
    <row r="39" spans="2:16" x14ac:dyDescent="0.35">
      <c r="L39" s="37"/>
      <c r="M39" s="37"/>
      <c r="N39" s="37"/>
      <c r="O39" s="37"/>
      <c r="P39" s="37"/>
    </row>
    <row r="40" spans="2:16" ht="15.5" x14ac:dyDescent="0.35">
      <c r="C40" s="54" t="s">
        <v>0</v>
      </c>
      <c r="D40" s="55"/>
      <c r="E40" s="32" t="s">
        <v>11</v>
      </c>
      <c r="F40" s="1" t="s">
        <v>16</v>
      </c>
      <c r="G40" s="1"/>
      <c r="L40" s="1"/>
      <c r="M40" s="1"/>
      <c r="N40" s="1"/>
      <c r="O40" s="37"/>
      <c r="P40" s="37"/>
    </row>
    <row r="41" spans="2:16" ht="15.5" x14ac:dyDescent="0.35">
      <c r="C41" s="56" t="s">
        <v>20</v>
      </c>
      <c r="D41" s="57"/>
      <c r="E41" s="36" t="str">
        <f>IF(K11="Pas d'information","Pas d'information",IF(K11&lt;0,0,IF(K11&gt;10,10,K11)))</f>
        <v>Pas d'information</v>
      </c>
      <c r="G41" s="1"/>
      <c r="K41" s="7">
        <f>IF(E41&lt;&gt;"Pas d'information",E41,0)</f>
        <v>0</v>
      </c>
      <c r="L41" s="7">
        <f>IF(E41="Pas d'information",0,2)</f>
        <v>0</v>
      </c>
      <c r="M41" s="1">
        <f>K41*L41</f>
        <v>0</v>
      </c>
      <c r="N41" s="1"/>
      <c r="O41" s="37"/>
      <c r="P41" s="37"/>
    </row>
    <row r="42" spans="2:16" ht="15.5" x14ac:dyDescent="0.35">
      <c r="C42" s="56" t="s">
        <v>21</v>
      </c>
      <c r="D42" s="57"/>
      <c r="E42" s="36" t="str">
        <f>IF(K12="Pas d'information","Pas d'information",IF(K12&lt;0,0,IF(K12&gt;10,10,K12)))</f>
        <v>Pas d'information</v>
      </c>
      <c r="G42" s="1"/>
      <c r="K42" s="7">
        <f>IF(E42&lt;&gt;"Pas d'information",E42,0)</f>
        <v>0</v>
      </c>
      <c r="L42" s="7">
        <f>IF(E42="Pas d'information",0,2)</f>
        <v>0</v>
      </c>
      <c r="M42" s="1">
        <f t="shared" ref="M42:M44" si="0">K42*L42</f>
        <v>0</v>
      </c>
      <c r="N42" s="1"/>
      <c r="O42" s="37"/>
      <c r="P42" s="37"/>
    </row>
    <row r="43" spans="2:16" ht="15.5" x14ac:dyDescent="0.35">
      <c r="C43" s="56" t="s">
        <v>12</v>
      </c>
      <c r="D43" s="57"/>
      <c r="E43" s="36" t="str">
        <f>IF(E24="","Pas d'information",E24)</f>
        <v>Pas d'information</v>
      </c>
      <c r="G43" s="1"/>
      <c r="K43" s="7" t="str">
        <f t="shared" ref="K43:K44" si="1">IF(E43&lt;&gt;"Pas d'information sur ce critère",E43,0)</f>
        <v>Pas d'information</v>
      </c>
      <c r="L43" s="7">
        <f>IF(E43="Pas d'information sur ce critère",0,1)</f>
        <v>1</v>
      </c>
      <c r="M43" s="1" t="e">
        <f t="shared" si="0"/>
        <v>#VALUE!</v>
      </c>
      <c r="N43" s="1"/>
      <c r="O43" s="37"/>
      <c r="P43" s="37"/>
    </row>
    <row r="44" spans="2:16" ht="15.5" x14ac:dyDescent="0.35">
      <c r="C44" s="56" t="s">
        <v>13</v>
      </c>
      <c r="D44" s="57"/>
      <c r="E44" s="36" t="str">
        <f>IF(E31="","Pas d'information",E31)</f>
        <v>Pas d'information</v>
      </c>
      <c r="G44" s="1"/>
      <c r="K44" s="7" t="str">
        <f t="shared" si="1"/>
        <v>Pas d'information</v>
      </c>
      <c r="L44" s="7">
        <f>IF(E44="Pas d'information sur ce critère",0,3)</f>
        <v>3</v>
      </c>
      <c r="M44" s="1" t="e">
        <f t="shared" si="0"/>
        <v>#VALUE!</v>
      </c>
      <c r="N44" s="1"/>
      <c r="O44" s="37"/>
      <c r="P44" s="37"/>
    </row>
    <row r="45" spans="2:16" ht="15.5" x14ac:dyDescent="0.35">
      <c r="C45" s="43" t="s">
        <v>14</v>
      </c>
      <c r="D45" s="44"/>
      <c r="E45" s="33" t="str">
        <f>IF(ISERROR(M46),"",M46)</f>
        <v/>
      </c>
      <c r="G45" s="1"/>
      <c r="K45" s="7"/>
      <c r="L45" s="7">
        <f>SUM(L41:L44)</f>
        <v>4</v>
      </c>
      <c r="M45" s="7" t="e">
        <f>SUM(M41:M44)</f>
        <v>#VALUE!</v>
      </c>
      <c r="N45" s="1"/>
      <c r="O45" s="37"/>
      <c r="P45" s="37"/>
    </row>
    <row r="46" spans="2:16" ht="15.5" x14ac:dyDescent="0.35">
      <c r="C46" s="30"/>
      <c r="D46" s="30"/>
      <c r="E46" s="30"/>
      <c r="G46" s="1"/>
      <c r="K46" s="1"/>
      <c r="L46" s="1"/>
      <c r="M46" s="7" t="e">
        <f>M45/L45</f>
        <v>#VALUE!</v>
      </c>
      <c r="N46" s="1"/>
      <c r="O46" s="37"/>
      <c r="P46" s="37"/>
    </row>
    <row r="47" spans="2:16" ht="15.5" x14ac:dyDescent="0.35">
      <c r="C47" s="30"/>
      <c r="D47" s="34" t="s">
        <v>15</v>
      </c>
      <c r="E47" s="35" t="str">
        <f>IF(E44=0,"NON ADMISSIBLE",IF(E45="","",IF(M46&lt;5,"NON ADMISSIBLE","ADMISSIBLE")))</f>
        <v/>
      </c>
      <c r="G47" s="1"/>
      <c r="L47" s="1"/>
      <c r="M47" s="1"/>
      <c r="N47" s="1"/>
      <c r="O47" s="37"/>
      <c r="P47" s="37"/>
    </row>
    <row r="48" spans="2:16" x14ac:dyDescent="0.35">
      <c r="G48" s="1"/>
      <c r="L48" s="37"/>
      <c r="M48" s="37"/>
      <c r="N48" s="37"/>
      <c r="O48" s="37"/>
      <c r="P48" s="37"/>
    </row>
    <row r="49" spans="7:16" x14ac:dyDescent="0.35">
      <c r="G49" s="1"/>
      <c r="L49" s="37"/>
      <c r="M49" s="37"/>
      <c r="N49" s="37"/>
      <c r="O49" s="37"/>
      <c r="P49" s="37"/>
    </row>
    <row r="50" spans="7:16" x14ac:dyDescent="0.35">
      <c r="G50" s="1"/>
      <c r="L50" s="37"/>
      <c r="M50" s="37"/>
      <c r="N50" s="37"/>
      <c r="O50" s="37"/>
      <c r="P50" s="37"/>
    </row>
    <row r="51" spans="7:16" x14ac:dyDescent="0.35">
      <c r="G51" s="1"/>
      <c r="L51" s="37"/>
      <c r="M51" s="37"/>
      <c r="N51" s="37"/>
      <c r="O51" s="37"/>
      <c r="P51" s="37"/>
    </row>
    <row r="52" spans="7:16" x14ac:dyDescent="0.35">
      <c r="G52" s="1"/>
      <c r="L52" s="37"/>
      <c r="M52" s="37"/>
      <c r="N52" s="37"/>
      <c r="O52" s="37"/>
      <c r="P52" s="37"/>
    </row>
    <row r="53" spans="7:16" x14ac:dyDescent="0.35">
      <c r="G53" s="1"/>
      <c r="L53" s="37"/>
      <c r="M53" s="37"/>
      <c r="N53" s="37"/>
      <c r="O53" s="37"/>
      <c r="P53" s="37"/>
    </row>
    <row r="54" spans="7:16" x14ac:dyDescent="0.35">
      <c r="G54" s="1"/>
      <c r="L54" s="37"/>
      <c r="M54" s="37"/>
      <c r="N54" s="37"/>
      <c r="O54" s="37"/>
      <c r="P54" s="37"/>
    </row>
  </sheetData>
  <mergeCells count="21">
    <mergeCell ref="C44:D44"/>
    <mergeCell ref="C45:D45"/>
    <mergeCell ref="B35:G35"/>
    <mergeCell ref="B37:G38"/>
    <mergeCell ref="C40:D40"/>
    <mergeCell ref="C41:D41"/>
    <mergeCell ref="C42:D42"/>
    <mergeCell ref="C43:D43"/>
    <mergeCell ref="B23:D25"/>
    <mergeCell ref="E23:F23"/>
    <mergeCell ref="E24:F24"/>
    <mergeCell ref="B28:G28"/>
    <mergeCell ref="B30:D33"/>
    <mergeCell ref="E30:F30"/>
    <mergeCell ref="E31:F31"/>
    <mergeCell ref="B21:G21"/>
    <mergeCell ref="B1:G1"/>
    <mergeCell ref="B8:G8"/>
    <mergeCell ref="B10:D12"/>
    <mergeCell ref="B14:D16"/>
    <mergeCell ref="B18:G1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800CE-784B-4234-B4AF-AA4816E11D99}">
  <dimension ref="B1:X54"/>
  <sheetViews>
    <sheetView topLeftCell="A19" zoomScale="90" zoomScaleNormal="90" workbookViewId="0">
      <selection activeCell="F49" sqref="F49"/>
    </sheetView>
  </sheetViews>
  <sheetFormatPr baseColWidth="10" defaultColWidth="11.453125" defaultRowHeight="14.5" x14ac:dyDescent="0.35"/>
  <cols>
    <col min="1" max="1" width="1.453125" customWidth="1"/>
    <col min="2" max="2" width="54.453125" customWidth="1"/>
    <col min="3" max="3" width="28.453125" customWidth="1"/>
    <col min="4" max="4" width="18.1796875" bestFit="1" customWidth="1"/>
    <col min="5" max="5" width="28.81640625" bestFit="1" customWidth="1"/>
    <col min="6" max="6" width="25.26953125" customWidth="1"/>
    <col min="7" max="7" width="29.26953125" bestFit="1" customWidth="1"/>
    <col min="8" max="9" width="11.453125" style="14"/>
    <col min="10" max="10" width="8.1796875" style="14" bestFit="1" customWidth="1"/>
    <col min="11" max="11" width="33.26953125" style="14" customWidth="1"/>
    <col min="12" max="12" width="22" style="14" customWidth="1"/>
    <col min="13" max="13" width="23.7265625" style="14" customWidth="1"/>
    <col min="14" max="24" width="11.453125" style="14"/>
  </cols>
  <sheetData>
    <row r="1" spans="2:13" ht="46.5" customHeight="1" x14ac:dyDescent="0.35">
      <c r="B1" s="45" t="s">
        <v>68</v>
      </c>
      <c r="C1" s="45"/>
      <c r="D1" s="45"/>
      <c r="E1" s="45"/>
      <c r="F1" s="45"/>
      <c r="G1" s="45"/>
    </row>
    <row r="2" spans="2:13" ht="21" x14ac:dyDescent="0.5">
      <c r="B2" s="15" t="s">
        <v>56</v>
      </c>
      <c r="C2" s="22"/>
      <c r="D2" s="22"/>
      <c r="E2" s="22"/>
      <c r="F2" s="22"/>
      <c r="G2" s="22"/>
    </row>
    <row r="4" spans="2:13" ht="18.75" customHeight="1" x14ac:dyDescent="0.35">
      <c r="B4" s="24" t="s">
        <v>19</v>
      </c>
      <c r="C4" s="27"/>
      <c r="D4" s="20"/>
      <c r="E4" s="20"/>
      <c r="F4" s="20"/>
      <c r="G4" s="20"/>
    </row>
    <row r="5" spans="2:13" ht="18.75" customHeight="1" x14ac:dyDescent="0.35">
      <c r="B5" s="24" t="s">
        <v>37</v>
      </c>
      <c r="C5" s="28"/>
      <c r="D5" s="21"/>
      <c r="E5" s="21"/>
      <c r="F5" s="21"/>
      <c r="G5" s="21"/>
    </row>
    <row r="6" spans="2:13" ht="8.25" customHeight="1" x14ac:dyDescent="0.35"/>
    <row r="7" spans="2:13" ht="6" customHeight="1" x14ac:dyDescent="0.35"/>
    <row r="8" spans="2:13" ht="21" customHeight="1" thickBot="1" x14ac:dyDescent="0.4">
      <c r="B8" s="47" t="s">
        <v>17</v>
      </c>
      <c r="C8" s="47"/>
      <c r="D8" s="47"/>
      <c r="E8" s="47"/>
      <c r="F8" s="47"/>
      <c r="G8" s="47"/>
    </row>
    <row r="9" spans="2:13" ht="6" customHeight="1" x14ac:dyDescent="0.35">
      <c r="B9" s="2"/>
      <c r="C9" s="2"/>
      <c r="D9" s="2"/>
      <c r="E9" s="2"/>
      <c r="F9" s="2"/>
      <c r="G9" s="2"/>
    </row>
    <row r="10" spans="2:13" ht="35.25" customHeight="1" x14ac:dyDescent="0.35">
      <c r="B10" s="48" t="s">
        <v>51</v>
      </c>
      <c r="C10" s="48"/>
      <c r="D10" s="49"/>
      <c r="E10" s="23" t="s">
        <v>53</v>
      </c>
      <c r="F10" s="23" t="s">
        <v>5</v>
      </c>
      <c r="G10" s="23" t="s">
        <v>1</v>
      </c>
      <c r="H10" s="17"/>
      <c r="I10" s="17"/>
      <c r="J10" s="3"/>
      <c r="K10" s="4" t="s">
        <v>2</v>
      </c>
      <c r="L10" s="1" t="s">
        <v>40</v>
      </c>
      <c r="M10" s="1" t="s">
        <v>39</v>
      </c>
    </row>
    <row r="11" spans="2:13" ht="18" x14ac:dyDescent="0.5">
      <c r="B11" s="48"/>
      <c r="C11" s="48"/>
      <c r="D11" s="49"/>
      <c r="E11" s="5" t="s">
        <v>6</v>
      </c>
      <c r="F11" s="18"/>
      <c r="G11" s="18"/>
      <c r="J11" s="6" t="s">
        <v>6</v>
      </c>
      <c r="K11" s="1" t="str">
        <f>IF(AND(L11="Pas d'information",M11="Pas d'information"),"Pas d'information",IF(L11&lt;&gt;"Pas d'information",L11,M11))</f>
        <v>Pas d'information</v>
      </c>
      <c r="L11" s="1" t="str">
        <f>IF(OR(F11="",F11&lt;=0,G11&lt;=0),"Pas d'information",IF(G11&lt;5,10*(1-(F11-0.5)/5),10*(1-(F11-0.5)/G11)))</f>
        <v>Pas d'information</v>
      </c>
      <c r="M11" s="1" t="str">
        <f>IF(OR(F15="",F15&lt;=0,G15&lt;=0),"Pas d'information",(5+2*(F15-G15)))</f>
        <v>Pas d'information</v>
      </c>
    </row>
    <row r="12" spans="2:13" ht="18" x14ac:dyDescent="0.5">
      <c r="B12" s="48"/>
      <c r="C12" s="48"/>
      <c r="D12" s="49"/>
      <c r="E12" s="5" t="s">
        <v>7</v>
      </c>
      <c r="F12" s="18"/>
      <c r="G12" s="18"/>
      <c r="J12" s="6" t="s">
        <v>7</v>
      </c>
      <c r="K12" s="1" t="str">
        <f>IF(AND(L12="Pas d'information",M12="Pas d'information"),"Pas d'information",IF(L12&lt;&gt;"Pas d'information",L12,M12))</f>
        <v>Pas d'information</v>
      </c>
      <c r="L12" s="1" t="str">
        <f>IF(OR(F12="",F12&lt;=0,G12&lt;=0),"Pas d'information",IF(G12&lt;5,10*(1-((F12-0.5)/5)),10*(1-((F12-0.5)/G12))))</f>
        <v>Pas d'information</v>
      </c>
      <c r="M12" s="1" t="str">
        <f>IF(OR(F16="",F16&lt;=0,G16&lt;=0),"Pas d'information",(5+2*(F16-G16)))</f>
        <v>Pas d'information</v>
      </c>
    </row>
    <row r="13" spans="2:13" ht="18.75" customHeight="1" x14ac:dyDescent="0.5">
      <c r="B13" s="29" t="s">
        <v>50</v>
      </c>
      <c r="J13" s="1"/>
      <c r="K13" s="1"/>
      <c r="L13" s="1"/>
      <c r="M13" s="1"/>
    </row>
    <row r="14" spans="2:13" ht="33" customHeight="1" x14ac:dyDescent="0.35">
      <c r="B14" s="48" t="s">
        <v>52</v>
      </c>
      <c r="C14" s="48"/>
      <c r="D14" s="49"/>
      <c r="E14" s="23" t="s">
        <v>53</v>
      </c>
      <c r="F14" s="23" t="s">
        <v>4</v>
      </c>
      <c r="G14" s="23" t="s">
        <v>3</v>
      </c>
      <c r="J14" s="1"/>
      <c r="K14" s="1"/>
      <c r="L14" s="1"/>
      <c r="M14" s="1"/>
    </row>
    <row r="15" spans="2:13" ht="18" x14ac:dyDescent="0.5">
      <c r="B15" s="48"/>
      <c r="C15" s="48"/>
      <c r="D15" s="49"/>
      <c r="E15" s="5" t="s">
        <v>6</v>
      </c>
      <c r="F15" s="18"/>
      <c r="G15" s="18"/>
      <c r="H15" s="17"/>
      <c r="I15" s="17"/>
    </row>
    <row r="16" spans="2:13" ht="16.5" customHeight="1" x14ac:dyDescent="0.5">
      <c r="B16" s="48"/>
      <c r="C16" s="48"/>
      <c r="D16" s="49"/>
      <c r="E16" s="5" t="s">
        <v>7</v>
      </c>
      <c r="F16" s="18"/>
      <c r="G16" s="18"/>
    </row>
    <row r="18" spans="2:7" ht="9" customHeight="1" x14ac:dyDescent="0.35">
      <c r="B18" s="50" t="s">
        <v>18</v>
      </c>
      <c r="C18" s="50"/>
      <c r="D18" s="50"/>
      <c r="E18" s="50"/>
      <c r="F18" s="50"/>
      <c r="G18" s="50"/>
    </row>
    <row r="19" spans="2:7" ht="9" customHeight="1" x14ac:dyDescent="0.35">
      <c r="B19" s="50"/>
      <c r="C19" s="50"/>
      <c r="D19" s="50"/>
      <c r="E19" s="50"/>
      <c r="F19" s="50"/>
      <c r="G19" s="50"/>
    </row>
    <row r="20" spans="2:7" x14ac:dyDescent="0.35">
      <c r="D20" s="8"/>
      <c r="E20" s="9"/>
    </row>
    <row r="21" spans="2:7" ht="21" customHeight="1" thickBot="1" x14ac:dyDescent="0.4">
      <c r="B21" s="47" t="s">
        <v>35</v>
      </c>
      <c r="C21" s="47"/>
      <c r="D21" s="47"/>
      <c r="E21" s="47"/>
      <c r="F21" s="47"/>
      <c r="G21" s="47"/>
    </row>
    <row r="22" spans="2:7" ht="8.25" customHeight="1" x14ac:dyDescent="0.35">
      <c r="B22" s="10"/>
      <c r="C22" s="10"/>
      <c r="D22" s="10"/>
      <c r="E22" s="11"/>
    </row>
    <row r="23" spans="2:7" ht="23.25" customHeight="1" x14ac:dyDescent="0.35">
      <c r="B23" s="48" t="s">
        <v>55</v>
      </c>
      <c r="C23" s="48"/>
      <c r="D23" s="48"/>
      <c r="E23" s="51" t="s">
        <v>8</v>
      </c>
      <c r="F23" s="51"/>
    </row>
    <row r="24" spans="2:7" ht="22.5" customHeight="1" x14ac:dyDescent="0.35">
      <c r="B24" s="48"/>
      <c r="C24" s="48"/>
      <c r="D24" s="48"/>
      <c r="E24" s="46"/>
      <c r="F24" s="46"/>
    </row>
    <row r="25" spans="2:7" ht="5.25" customHeight="1" x14ac:dyDescent="0.35">
      <c r="B25" s="48"/>
      <c r="C25" s="48"/>
      <c r="D25" s="48"/>
    </row>
    <row r="26" spans="2:7" x14ac:dyDescent="0.35">
      <c r="B26" s="12"/>
      <c r="E26" s="13"/>
    </row>
    <row r="28" spans="2:7" ht="21" customHeight="1" thickBot="1" x14ac:dyDescent="0.4">
      <c r="B28" s="47" t="s">
        <v>36</v>
      </c>
      <c r="C28" s="47"/>
      <c r="D28" s="47"/>
      <c r="E28" s="47"/>
      <c r="F28" s="47"/>
      <c r="G28" s="47"/>
    </row>
    <row r="29" spans="2:7" ht="8.25" customHeight="1" x14ac:dyDescent="0.35">
      <c r="B29" s="10"/>
      <c r="C29" s="10"/>
      <c r="D29" s="10"/>
      <c r="E29" s="13"/>
    </row>
    <row r="30" spans="2:7" ht="15.75" customHeight="1" x14ac:dyDescent="0.35">
      <c r="B30" s="48" t="s">
        <v>54</v>
      </c>
      <c r="C30" s="48"/>
      <c r="D30" s="48"/>
      <c r="E30" s="51" t="s">
        <v>9</v>
      </c>
      <c r="F30" s="51"/>
    </row>
    <row r="31" spans="2:7" ht="15.75" customHeight="1" x14ac:dyDescent="0.35">
      <c r="B31" s="48"/>
      <c r="C31" s="48"/>
      <c r="D31" s="48"/>
      <c r="E31" s="46"/>
      <c r="F31" s="46"/>
    </row>
    <row r="32" spans="2:7" ht="15" customHeight="1" x14ac:dyDescent="0.35">
      <c r="B32" s="48"/>
      <c r="C32" s="48"/>
      <c r="D32" s="48"/>
      <c r="E32" s="13"/>
    </row>
    <row r="33" spans="2:16" x14ac:dyDescent="0.35">
      <c r="B33" s="48"/>
      <c r="C33" s="48"/>
      <c r="D33" s="48"/>
      <c r="E33" s="13"/>
    </row>
    <row r="35" spans="2:16" ht="23.25" customHeight="1" thickBot="1" x14ac:dyDescent="0.4">
      <c r="B35" s="52" t="s">
        <v>10</v>
      </c>
      <c r="C35" s="52"/>
      <c r="D35" s="52"/>
      <c r="E35" s="52"/>
      <c r="F35" s="52"/>
      <c r="G35" s="52"/>
    </row>
    <row r="36" spans="2:16" ht="6.75" customHeight="1" x14ac:dyDescent="0.35">
      <c r="B36" s="2"/>
      <c r="C36" s="2"/>
      <c r="D36" s="2"/>
      <c r="E36" s="2"/>
      <c r="F36" s="2"/>
      <c r="G36" s="2"/>
    </row>
    <row r="37" spans="2:16" ht="43.5" customHeight="1" x14ac:dyDescent="0.35">
      <c r="B37" s="53" t="s">
        <v>67</v>
      </c>
      <c r="C37" s="53"/>
      <c r="D37" s="53"/>
      <c r="E37" s="53"/>
      <c r="F37" s="53"/>
      <c r="G37" s="53"/>
      <c r="L37" s="37"/>
      <c r="M37" s="37"/>
      <c r="N37" s="37"/>
      <c r="O37" s="37"/>
      <c r="P37" s="37"/>
    </row>
    <row r="38" spans="2:16" ht="35.25" customHeight="1" x14ac:dyDescent="0.35">
      <c r="B38" s="53"/>
      <c r="C38" s="53"/>
      <c r="D38" s="53"/>
      <c r="E38" s="53"/>
      <c r="F38" s="53"/>
      <c r="G38" s="53"/>
      <c r="L38" s="37"/>
      <c r="M38" s="37"/>
      <c r="N38" s="37"/>
      <c r="O38" s="37"/>
      <c r="P38" s="37"/>
    </row>
    <row r="39" spans="2:16" x14ac:dyDescent="0.35">
      <c r="L39" s="37"/>
      <c r="M39" s="37"/>
      <c r="N39" s="37"/>
      <c r="O39" s="37"/>
      <c r="P39" s="37"/>
    </row>
    <row r="40" spans="2:16" ht="15.5" x14ac:dyDescent="0.35">
      <c r="C40" s="54" t="s">
        <v>0</v>
      </c>
      <c r="D40" s="55"/>
      <c r="E40" s="32" t="s">
        <v>11</v>
      </c>
      <c r="F40" s="1" t="s">
        <v>16</v>
      </c>
      <c r="G40" s="1"/>
      <c r="L40" s="1"/>
      <c r="M40" s="1"/>
      <c r="N40" s="1"/>
      <c r="O40" s="37"/>
      <c r="P40" s="37"/>
    </row>
    <row r="41" spans="2:16" ht="15.5" x14ac:dyDescent="0.35">
      <c r="C41" s="56" t="s">
        <v>20</v>
      </c>
      <c r="D41" s="57"/>
      <c r="E41" s="36" t="str">
        <f>IF(K11="Pas d'information","Pas d'information",IF(K11&lt;0,0,IF(K11&gt;10,10,K11)))</f>
        <v>Pas d'information</v>
      </c>
      <c r="G41" s="1"/>
      <c r="K41" s="7">
        <f>IF(E41&lt;&gt;"Pas d'information",E41,0)</f>
        <v>0</v>
      </c>
      <c r="L41" s="7">
        <f>IF(E41="Pas d'information",0,2)</f>
        <v>0</v>
      </c>
      <c r="M41" s="1">
        <f>K41*L41</f>
        <v>0</v>
      </c>
      <c r="N41" s="1"/>
      <c r="O41" s="37"/>
      <c r="P41" s="37"/>
    </row>
    <row r="42" spans="2:16" ht="15.5" x14ac:dyDescent="0.35">
      <c r="C42" s="56" t="s">
        <v>21</v>
      </c>
      <c r="D42" s="57"/>
      <c r="E42" s="36" t="str">
        <f>IF(K12="Pas d'information","Pas d'information",IF(K12&lt;0,0,IF(K12&gt;10,10,K12)))</f>
        <v>Pas d'information</v>
      </c>
      <c r="G42" s="1"/>
      <c r="K42" s="7">
        <f>IF(E42&lt;&gt;"Pas d'information",E42,0)</f>
        <v>0</v>
      </c>
      <c r="L42" s="7">
        <f>IF(E42="Pas d'information",0,2)</f>
        <v>0</v>
      </c>
      <c r="M42" s="1">
        <f t="shared" ref="M42:M44" si="0">K42*L42</f>
        <v>0</v>
      </c>
      <c r="N42" s="1"/>
      <c r="O42" s="37"/>
      <c r="P42" s="37"/>
    </row>
    <row r="43" spans="2:16" ht="15.5" x14ac:dyDescent="0.35">
      <c r="C43" s="56" t="s">
        <v>12</v>
      </c>
      <c r="D43" s="57"/>
      <c r="E43" s="36" t="str">
        <f>IF(E24="","Pas d'information",E24)</f>
        <v>Pas d'information</v>
      </c>
      <c r="G43" s="1"/>
      <c r="K43" s="7" t="str">
        <f t="shared" ref="K43:K44" si="1">IF(E43&lt;&gt;"Pas d'information sur ce critère",E43,0)</f>
        <v>Pas d'information</v>
      </c>
      <c r="L43" s="7">
        <f>IF(E43="Pas d'information sur ce critère",0,1)</f>
        <v>1</v>
      </c>
      <c r="M43" s="1" t="e">
        <f t="shared" si="0"/>
        <v>#VALUE!</v>
      </c>
      <c r="N43" s="1"/>
      <c r="O43" s="37"/>
      <c r="P43" s="37"/>
    </row>
    <row r="44" spans="2:16" ht="15.5" x14ac:dyDescent="0.35">
      <c r="C44" s="56" t="s">
        <v>13</v>
      </c>
      <c r="D44" s="57"/>
      <c r="E44" s="36" t="str">
        <f>IF(E31="","Pas d'information",E31)</f>
        <v>Pas d'information</v>
      </c>
      <c r="G44" s="1"/>
      <c r="K44" s="7" t="str">
        <f t="shared" si="1"/>
        <v>Pas d'information</v>
      </c>
      <c r="L44" s="7">
        <f>IF(E44="Pas d'information sur ce critère",0,3)</f>
        <v>3</v>
      </c>
      <c r="M44" s="1" t="e">
        <f t="shared" si="0"/>
        <v>#VALUE!</v>
      </c>
      <c r="N44" s="1"/>
      <c r="O44" s="37"/>
      <c r="P44" s="37"/>
    </row>
    <row r="45" spans="2:16" ht="15.5" x14ac:dyDescent="0.35">
      <c r="C45" s="43" t="s">
        <v>14</v>
      </c>
      <c r="D45" s="44"/>
      <c r="E45" s="33" t="str">
        <f>IF(ISERROR(M46),"",M46)</f>
        <v/>
      </c>
      <c r="G45" s="1"/>
      <c r="K45" s="7"/>
      <c r="L45" s="7">
        <f>SUM(L41:L44)</f>
        <v>4</v>
      </c>
      <c r="M45" s="7" t="e">
        <f>SUM(M41:M44)</f>
        <v>#VALUE!</v>
      </c>
      <c r="N45" s="1"/>
      <c r="O45" s="37"/>
      <c r="P45" s="37"/>
    </row>
    <row r="46" spans="2:16" ht="15.5" x14ac:dyDescent="0.35">
      <c r="C46" s="30"/>
      <c r="D46" s="30"/>
      <c r="E46" s="30"/>
      <c r="G46" s="1"/>
      <c r="K46" s="1"/>
      <c r="L46" s="1"/>
      <c r="M46" s="7" t="e">
        <f>M45/L45</f>
        <v>#VALUE!</v>
      </c>
      <c r="N46" s="1"/>
      <c r="O46" s="37"/>
      <c r="P46" s="37"/>
    </row>
    <row r="47" spans="2:16" ht="15.5" x14ac:dyDescent="0.35">
      <c r="C47" s="30"/>
      <c r="D47" s="34" t="s">
        <v>15</v>
      </c>
      <c r="E47" s="35" t="str">
        <f>IF(E44=0,"NON ADMISSIBLE",IF(E45="","",IF(M46&lt;5,"NON ADMISSIBLE","ADMISSIBLE")))</f>
        <v/>
      </c>
      <c r="G47" s="1"/>
      <c r="L47" s="1"/>
      <c r="M47" s="1"/>
      <c r="N47" s="1"/>
      <c r="O47" s="37"/>
      <c r="P47" s="37"/>
    </row>
    <row r="48" spans="2:16" x14ac:dyDescent="0.35">
      <c r="G48" s="1"/>
      <c r="L48" s="37"/>
      <c r="M48" s="37"/>
      <c r="N48" s="37"/>
      <c r="O48" s="37"/>
      <c r="P48" s="37"/>
    </row>
    <row r="49" spans="7:16" x14ac:dyDescent="0.35">
      <c r="G49" s="1"/>
      <c r="L49" s="37"/>
      <c r="M49" s="37"/>
      <c r="N49" s="37"/>
      <c r="O49" s="37"/>
      <c r="P49" s="37"/>
    </row>
    <row r="50" spans="7:16" x14ac:dyDescent="0.35">
      <c r="G50" s="1"/>
      <c r="L50" s="37"/>
      <c r="M50" s="37"/>
      <c r="N50" s="37"/>
      <c r="O50" s="37"/>
      <c r="P50" s="37"/>
    </row>
    <row r="51" spans="7:16" x14ac:dyDescent="0.35">
      <c r="G51" s="1"/>
      <c r="L51" s="37"/>
      <c r="M51" s="37"/>
      <c r="N51" s="37"/>
      <c r="O51" s="37"/>
      <c r="P51" s="37"/>
    </row>
    <row r="52" spans="7:16" x14ac:dyDescent="0.35">
      <c r="G52" s="1"/>
      <c r="L52" s="37"/>
      <c r="M52" s="37"/>
      <c r="N52" s="37"/>
      <c r="O52" s="37"/>
      <c r="P52" s="37"/>
    </row>
    <row r="53" spans="7:16" x14ac:dyDescent="0.35">
      <c r="G53" s="1"/>
      <c r="L53" s="37"/>
      <c r="M53" s="37"/>
      <c r="N53" s="37"/>
      <c r="O53" s="37"/>
      <c r="P53" s="37"/>
    </row>
    <row r="54" spans="7:16" x14ac:dyDescent="0.35">
      <c r="G54" s="1"/>
      <c r="L54" s="37"/>
      <c r="M54" s="37"/>
      <c r="N54" s="37"/>
      <c r="O54" s="37"/>
      <c r="P54" s="37"/>
    </row>
  </sheetData>
  <mergeCells count="21">
    <mergeCell ref="C44:D44"/>
    <mergeCell ref="C45:D45"/>
    <mergeCell ref="B35:G35"/>
    <mergeCell ref="B37:G38"/>
    <mergeCell ref="C40:D40"/>
    <mergeCell ref="C41:D41"/>
    <mergeCell ref="C42:D42"/>
    <mergeCell ref="C43:D43"/>
    <mergeCell ref="B23:D25"/>
    <mergeCell ref="E23:F23"/>
    <mergeCell ref="E24:F24"/>
    <mergeCell ref="B28:G28"/>
    <mergeCell ref="B30:D33"/>
    <mergeCell ref="E30:F30"/>
    <mergeCell ref="E31:F31"/>
    <mergeCell ref="B21:G21"/>
    <mergeCell ref="B1:G1"/>
    <mergeCell ref="B8:G8"/>
    <mergeCell ref="B10:D12"/>
    <mergeCell ref="B14:D16"/>
    <mergeCell ref="B18:G1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76A7F-B22D-441C-8454-4D7C85E17065}">
  <dimension ref="B1:X54"/>
  <sheetViews>
    <sheetView topLeftCell="A19" zoomScale="90" zoomScaleNormal="90" workbookViewId="0">
      <selection activeCell="F49" sqref="F49"/>
    </sheetView>
  </sheetViews>
  <sheetFormatPr baseColWidth="10" defaultColWidth="11.453125" defaultRowHeight="14.5" x14ac:dyDescent="0.35"/>
  <cols>
    <col min="1" max="1" width="1.453125" customWidth="1"/>
    <col min="2" max="2" width="54.453125" customWidth="1"/>
    <col min="3" max="3" width="28.453125" customWidth="1"/>
    <col min="4" max="4" width="18.1796875" bestFit="1" customWidth="1"/>
    <col min="5" max="5" width="28.81640625" bestFit="1" customWidth="1"/>
    <col min="6" max="6" width="25.26953125" customWidth="1"/>
    <col min="7" max="7" width="29.26953125" bestFit="1" customWidth="1"/>
    <col min="8" max="9" width="11.453125" style="14"/>
    <col min="10" max="10" width="8.1796875" style="14" bestFit="1" customWidth="1"/>
    <col min="11" max="11" width="33.26953125" style="14" customWidth="1"/>
    <col min="12" max="12" width="22" style="14" customWidth="1"/>
    <col min="13" max="13" width="23.7265625" style="14" customWidth="1"/>
    <col min="14" max="24" width="11.453125" style="14"/>
  </cols>
  <sheetData>
    <row r="1" spans="2:13" ht="46.5" customHeight="1" x14ac:dyDescent="0.35">
      <c r="B1" s="45" t="s">
        <v>68</v>
      </c>
      <c r="C1" s="45"/>
      <c r="D1" s="45"/>
      <c r="E1" s="45"/>
      <c r="F1" s="45"/>
      <c r="G1" s="45"/>
    </row>
    <row r="2" spans="2:13" ht="21" x14ac:dyDescent="0.5">
      <c r="B2" s="15" t="s">
        <v>56</v>
      </c>
      <c r="C2" s="22"/>
      <c r="D2" s="22"/>
      <c r="E2" s="22"/>
      <c r="F2" s="22"/>
      <c r="G2" s="22"/>
    </row>
    <row r="4" spans="2:13" ht="18.75" customHeight="1" x14ac:dyDescent="0.35">
      <c r="B4" s="24" t="s">
        <v>19</v>
      </c>
      <c r="C4" s="27"/>
      <c r="D4" s="20"/>
      <c r="E4" s="20"/>
      <c r="F4" s="20"/>
      <c r="G4" s="20"/>
    </row>
    <row r="5" spans="2:13" ht="18.75" customHeight="1" x14ac:dyDescent="0.35">
      <c r="B5" s="24" t="s">
        <v>37</v>
      </c>
      <c r="C5" s="28"/>
      <c r="D5" s="21"/>
      <c r="E5" s="21"/>
      <c r="F5" s="21"/>
      <c r="G5" s="21"/>
    </row>
    <row r="6" spans="2:13" ht="8.25" customHeight="1" x14ac:dyDescent="0.35"/>
    <row r="7" spans="2:13" ht="6" customHeight="1" x14ac:dyDescent="0.35"/>
    <row r="8" spans="2:13" ht="21" customHeight="1" thickBot="1" x14ac:dyDescent="0.4">
      <c r="B8" s="47" t="s">
        <v>17</v>
      </c>
      <c r="C8" s="47"/>
      <c r="D8" s="47"/>
      <c r="E8" s="47"/>
      <c r="F8" s="47"/>
      <c r="G8" s="47"/>
    </row>
    <row r="9" spans="2:13" ht="6" customHeight="1" x14ac:dyDescent="0.35">
      <c r="B9" s="2"/>
      <c r="C9" s="2"/>
      <c r="D9" s="2"/>
      <c r="E9" s="2"/>
      <c r="F9" s="2"/>
      <c r="G9" s="2"/>
    </row>
    <row r="10" spans="2:13" ht="35.25" customHeight="1" x14ac:dyDescent="0.35">
      <c r="B10" s="48" t="s">
        <v>51</v>
      </c>
      <c r="C10" s="48"/>
      <c r="D10" s="49"/>
      <c r="E10" s="23" t="s">
        <v>53</v>
      </c>
      <c r="F10" s="23" t="s">
        <v>5</v>
      </c>
      <c r="G10" s="23" t="s">
        <v>1</v>
      </c>
      <c r="H10" s="17"/>
      <c r="I10" s="17"/>
      <c r="J10" s="3"/>
      <c r="K10" s="4" t="s">
        <v>2</v>
      </c>
      <c r="L10" s="1" t="s">
        <v>40</v>
      </c>
      <c r="M10" s="1" t="s">
        <v>39</v>
      </c>
    </row>
    <row r="11" spans="2:13" ht="18" x14ac:dyDescent="0.5">
      <c r="B11" s="48"/>
      <c r="C11" s="48"/>
      <c r="D11" s="49"/>
      <c r="E11" s="5" t="s">
        <v>6</v>
      </c>
      <c r="F11" s="18"/>
      <c r="G11" s="18"/>
      <c r="J11" s="6" t="s">
        <v>6</v>
      </c>
      <c r="K11" s="1" t="str">
        <f>IF(AND(L11="Pas d'information",M11="Pas d'information"),"Pas d'information",IF(L11&lt;&gt;"Pas d'information",L11,M11))</f>
        <v>Pas d'information</v>
      </c>
      <c r="L11" s="1" t="str">
        <f>IF(OR(F11="",F11&lt;=0,G11&lt;=0),"Pas d'information",IF(G11&lt;5,10*(1-(F11-0.5)/5),10*(1-(F11-0.5)/G11)))</f>
        <v>Pas d'information</v>
      </c>
      <c r="M11" s="1" t="str">
        <f>IF(OR(F15="",F15&lt;=0,G15&lt;=0),"Pas d'information",(5+2*(F15-G15)))</f>
        <v>Pas d'information</v>
      </c>
    </row>
    <row r="12" spans="2:13" ht="18" x14ac:dyDescent="0.5">
      <c r="B12" s="48"/>
      <c r="C12" s="48"/>
      <c r="D12" s="49"/>
      <c r="E12" s="5" t="s">
        <v>7</v>
      </c>
      <c r="F12" s="18"/>
      <c r="G12" s="18"/>
      <c r="J12" s="6" t="s">
        <v>7</v>
      </c>
      <c r="K12" s="1" t="str">
        <f>IF(AND(L12="Pas d'information",M12="Pas d'information"),"Pas d'information",IF(L12&lt;&gt;"Pas d'information",L12,M12))</f>
        <v>Pas d'information</v>
      </c>
      <c r="L12" s="1" t="str">
        <f>IF(OR(F12="",F12&lt;=0,G12&lt;=0),"Pas d'information",IF(G12&lt;5,10*(1-((F12-0.5)/5)),10*(1-((F12-0.5)/G12))))</f>
        <v>Pas d'information</v>
      </c>
      <c r="M12" s="1" t="str">
        <f>IF(OR(F16="",F16&lt;=0,G16&lt;=0),"Pas d'information",(5+2*(F16-G16)))</f>
        <v>Pas d'information</v>
      </c>
    </row>
    <row r="13" spans="2:13" ht="18.75" customHeight="1" x14ac:dyDescent="0.5">
      <c r="B13" s="29" t="s">
        <v>50</v>
      </c>
      <c r="J13" s="1"/>
      <c r="K13" s="1"/>
      <c r="L13" s="1"/>
      <c r="M13" s="1"/>
    </row>
    <row r="14" spans="2:13" ht="33" customHeight="1" x14ac:dyDescent="0.35">
      <c r="B14" s="48" t="s">
        <v>52</v>
      </c>
      <c r="C14" s="48"/>
      <c r="D14" s="49"/>
      <c r="E14" s="23" t="s">
        <v>53</v>
      </c>
      <c r="F14" s="23" t="s">
        <v>4</v>
      </c>
      <c r="G14" s="23" t="s">
        <v>3</v>
      </c>
      <c r="J14" s="1"/>
      <c r="K14" s="1"/>
      <c r="L14" s="1"/>
      <c r="M14" s="1"/>
    </row>
    <row r="15" spans="2:13" ht="18" x14ac:dyDescent="0.5">
      <c r="B15" s="48"/>
      <c r="C15" s="48"/>
      <c r="D15" s="49"/>
      <c r="E15" s="5" t="s">
        <v>6</v>
      </c>
      <c r="F15" s="18"/>
      <c r="G15" s="18"/>
      <c r="H15" s="17"/>
      <c r="I15" s="17"/>
    </row>
    <row r="16" spans="2:13" ht="16.5" customHeight="1" x14ac:dyDescent="0.5">
      <c r="B16" s="48"/>
      <c r="C16" s="48"/>
      <c r="D16" s="49"/>
      <c r="E16" s="5" t="s">
        <v>7</v>
      </c>
      <c r="F16" s="18"/>
      <c r="G16" s="18"/>
    </row>
    <row r="18" spans="2:7" ht="9" customHeight="1" x14ac:dyDescent="0.35">
      <c r="B18" s="50" t="s">
        <v>18</v>
      </c>
      <c r="C18" s="50"/>
      <c r="D18" s="50"/>
      <c r="E18" s="50"/>
      <c r="F18" s="50"/>
      <c r="G18" s="50"/>
    </row>
    <row r="19" spans="2:7" ht="9" customHeight="1" x14ac:dyDescent="0.35">
      <c r="B19" s="50"/>
      <c r="C19" s="50"/>
      <c r="D19" s="50"/>
      <c r="E19" s="50"/>
      <c r="F19" s="50"/>
      <c r="G19" s="50"/>
    </row>
    <row r="20" spans="2:7" x14ac:dyDescent="0.35">
      <c r="D20" s="8"/>
      <c r="E20" s="9"/>
    </row>
    <row r="21" spans="2:7" ht="21" customHeight="1" thickBot="1" x14ac:dyDescent="0.4">
      <c r="B21" s="47" t="s">
        <v>35</v>
      </c>
      <c r="C21" s="47"/>
      <c r="D21" s="47"/>
      <c r="E21" s="47"/>
      <c r="F21" s="47"/>
      <c r="G21" s="47"/>
    </row>
    <row r="22" spans="2:7" ht="8.25" customHeight="1" x14ac:dyDescent="0.35">
      <c r="B22" s="10"/>
      <c r="C22" s="10"/>
      <c r="D22" s="10"/>
      <c r="E22" s="11"/>
    </row>
    <row r="23" spans="2:7" ht="23.25" customHeight="1" x14ac:dyDescent="0.35">
      <c r="B23" s="48" t="s">
        <v>55</v>
      </c>
      <c r="C23" s="48"/>
      <c r="D23" s="48"/>
      <c r="E23" s="51" t="s">
        <v>8</v>
      </c>
      <c r="F23" s="51"/>
    </row>
    <row r="24" spans="2:7" ht="22.5" customHeight="1" x14ac:dyDescent="0.35">
      <c r="B24" s="48"/>
      <c r="C24" s="48"/>
      <c r="D24" s="48"/>
      <c r="E24" s="46"/>
      <c r="F24" s="46"/>
    </row>
    <row r="25" spans="2:7" ht="5.25" customHeight="1" x14ac:dyDescent="0.35">
      <c r="B25" s="48"/>
      <c r="C25" s="48"/>
      <c r="D25" s="48"/>
    </row>
    <row r="26" spans="2:7" x14ac:dyDescent="0.35">
      <c r="B26" s="12"/>
      <c r="E26" s="13"/>
    </row>
    <row r="28" spans="2:7" ht="21" customHeight="1" thickBot="1" x14ac:dyDescent="0.4">
      <c r="B28" s="47" t="s">
        <v>36</v>
      </c>
      <c r="C28" s="47"/>
      <c r="D28" s="47"/>
      <c r="E28" s="47"/>
      <c r="F28" s="47"/>
      <c r="G28" s="47"/>
    </row>
    <row r="29" spans="2:7" ht="8.25" customHeight="1" x14ac:dyDescent="0.35">
      <c r="B29" s="10"/>
      <c r="C29" s="10"/>
      <c r="D29" s="10"/>
      <c r="E29" s="13"/>
    </row>
    <row r="30" spans="2:7" ht="15.75" customHeight="1" x14ac:dyDescent="0.35">
      <c r="B30" s="48" t="s">
        <v>54</v>
      </c>
      <c r="C30" s="48"/>
      <c r="D30" s="48"/>
      <c r="E30" s="51" t="s">
        <v>9</v>
      </c>
      <c r="F30" s="51"/>
    </row>
    <row r="31" spans="2:7" ht="15.75" customHeight="1" x14ac:dyDescent="0.35">
      <c r="B31" s="48"/>
      <c r="C31" s="48"/>
      <c r="D31" s="48"/>
      <c r="E31" s="46"/>
      <c r="F31" s="46"/>
    </row>
    <row r="32" spans="2:7" ht="15" customHeight="1" x14ac:dyDescent="0.35">
      <c r="B32" s="48"/>
      <c r="C32" s="48"/>
      <c r="D32" s="48"/>
      <c r="E32" s="13"/>
    </row>
    <row r="33" spans="2:16" x14ac:dyDescent="0.35">
      <c r="B33" s="48"/>
      <c r="C33" s="48"/>
      <c r="D33" s="48"/>
      <c r="E33" s="13"/>
    </row>
    <row r="35" spans="2:16" ht="23.25" customHeight="1" thickBot="1" x14ac:dyDescent="0.4">
      <c r="B35" s="52" t="s">
        <v>10</v>
      </c>
      <c r="C35" s="52"/>
      <c r="D35" s="52"/>
      <c r="E35" s="52"/>
      <c r="F35" s="52"/>
      <c r="G35" s="52"/>
    </row>
    <row r="36" spans="2:16" ht="6.75" customHeight="1" x14ac:dyDescent="0.35">
      <c r="B36" s="2"/>
      <c r="C36" s="2"/>
      <c r="D36" s="2"/>
      <c r="E36" s="2"/>
      <c r="F36" s="2"/>
      <c r="G36" s="2"/>
    </row>
    <row r="37" spans="2:16" ht="43.5" customHeight="1" x14ac:dyDescent="0.35">
      <c r="B37" s="53" t="s">
        <v>67</v>
      </c>
      <c r="C37" s="53"/>
      <c r="D37" s="53"/>
      <c r="E37" s="53"/>
      <c r="F37" s="53"/>
      <c r="G37" s="53"/>
      <c r="L37" s="37"/>
      <c r="M37" s="37"/>
      <c r="N37" s="37"/>
      <c r="O37" s="37"/>
      <c r="P37" s="37"/>
    </row>
    <row r="38" spans="2:16" ht="35.25" customHeight="1" x14ac:dyDescent="0.35">
      <c r="B38" s="53"/>
      <c r="C38" s="53"/>
      <c r="D38" s="53"/>
      <c r="E38" s="53"/>
      <c r="F38" s="53"/>
      <c r="G38" s="53"/>
      <c r="L38" s="37"/>
      <c r="M38" s="37"/>
      <c r="N38" s="37"/>
      <c r="O38" s="37"/>
      <c r="P38" s="37"/>
    </row>
    <row r="39" spans="2:16" x14ac:dyDescent="0.35">
      <c r="L39" s="37"/>
      <c r="M39" s="37"/>
      <c r="N39" s="37"/>
      <c r="O39" s="37"/>
      <c r="P39" s="37"/>
    </row>
    <row r="40" spans="2:16" ht="15.5" x14ac:dyDescent="0.35">
      <c r="C40" s="54" t="s">
        <v>0</v>
      </c>
      <c r="D40" s="55"/>
      <c r="E40" s="32" t="s">
        <v>11</v>
      </c>
      <c r="F40" s="1" t="s">
        <v>16</v>
      </c>
      <c r="G40" s="1"/>
      <c r="L40" s="1"/>
      <c r="M40" s="1"/>
      <c r="N40" s="1"/>
      <c r="O40" s="37"/>
      <c r="P40" s="37"/>
    </row>
    <row r="41" spans="2:16" ht="15.5" x14ac:dyDescent="0.35">
      <c r="C41" s="56" t="s">
        <v>20</v>
      </c>
      <c r="D41" s="57"/>
      <c r="E41" s="36" t="str">
        <f>IF(K11="Pas d'information","Pas d'information",IF(K11&lt;0,0,IF(K11&gt;10,10,K11)))</f>
        <v>Pas d'information</v>
      </c>
      <c r="G41" s="1"/>
      <c r="K41" s="7">
        <f>IF(E41&lt;&gt;"Pas d'information",E41,0)</f>
        <v>0</v>
      </c>
      <c r="L41" s="7">
        <f>IF(E41="Pas d'information",0,2)</f>
        <v>0</v>
      </c>
      <c r="M41" s="1">
        <f>K41*L41</f>
        <v>0</v>
      </c>
      <c r="N41" s="1"/>
      <c r="O41" s="37"/>
      <c r="P41" s="37"/>
    </row>
    <row r="42" spans="2:16" ht="15.5" x14ac:dyDescent="0.35">
      <c r="C42" s="56" t="s">
        <v>21</v>
      </c>
      <c r="D42" s="57"/>
      <c r="E42" s="36" t="str">
        <f>IF(K12="Pas d'information","Pas d'information",IF(K12&lt;0,0,IF(K12&gt;10,10,K12)))</f>
        <v>Pas d'information</v>
      </c>
      <c r="G42" s="1"/>
      <c r="K42" s="7">
        <f>IF(E42&lt;&gt;"Pas d'information",E42,0)</f>
        <v>0</v>
      </c>
      <c r="L42" s="7">
        <f>IF(E42="Pas d'information",0,2)</f>
        <v>0</v>
      </c>
      <c r="M42" s="1">
        <f t="shared" ref="M42:M44" si="0">K42*L42</f>
        <v>0</v>
      </c>
      <c r="N42" s="1"/>
      <c r="O42" s="37"/>
      <c r="P42" s="37"/>
    </row>
    <row r="43" spans="2:16" ht="15.5" x14ac:dyDescent="0.35">
      <c r="C43" s="56" t="s">
        <v>12</v>
      </c>
      <c r="D43" s="57"/>
      <c r="E43" s="36" t="str">
        <f>IF(E24="","Pas d'information",E24)</f>
        <v>Pas d'information</v>
      </c>
      <c r="G43" s="1"/>
      <c r="K43" s="7" t="str">
        <f t="shared" ref="K43:K44" si="1">IF(E43&lt;&gt;"Pas d'information sur ce critère",E43,0)</f>
        <v>Pas d'information</v>
      </c>
      <c r="L43" s="7">
        <f>IF(E43="Pas d'information sur ce critère",0,1)</f>
        <v>1</v>
      </c>
      <c r="M43" s="1" t="e">
        <f t="shared" si="0"/>
        <v>#VALUE!</v>
      </c>
      <c r="N43" s="1"/>
      <c r="O43" s="37"/>
      <c r="P43" s="37"/>
    </row>
    <row r="44" spans="2:16" ht="15.5" x14ac:dyDescent="0.35">
      <c r="C44" s="56" t="s">
        <v>13</v>
      </c>
      <c r="D44" s="57"/>
      <c r="E44" s="36" t="str">
        <f>IF(E31="","Pas d'information",E31)</f>
        <v>Pas d'information</v>
      </c>
      <c r="G44" s="1"/>
      <c r="K44" s="7" t="str">
        <f t="shared" si="1"/>
        <v>Pas d'information</v>
      </c>
      <c r="L44" s="7">
        <f>IF(E44="Pas d'information sur ce critère",0,3)</f>
        <v>3</v>
      </c>
      <c r="M44" s="1" t="e">
        <f t="shared" si="0"/>
        <v>#VALUE!</v>
      </c>
      <c r="N44" s="1"/>
      <c r="O44" s="37"/>
      <c r="P44" s="37"/>
    </row>
    <row r="45" spans="2:16" ht="15.5" x14ac:dyDescent="0.35">
      <c r="C45" s="43" t="s">
        <v>14</v>
      </c>
      <c r="D45" s="44"/>
      <c r="E45" s="33" t="str">
        <f>IF(ISERROR(M46),"",M46)</f>
        <v/>
      </c>
      <c r="G45" s="1"/>
      <c r="K45" s="7"/>
      <c r="L45" s="7">
        <f>SUM(L41:L44)</f>
        <v>4</v>
      </c>
      <c r="M45" s="7" t="e">
        <f>SUM(M41:M44)</f>
        <v>#VALUE!</v>
      </c>
      <c r="N45" s="1"/>
      <c r="O45" s="37"/>
      <c r="P45" s="37"/>
    </row>
    <row r="46" spans="2:16" ht="15.5" x14ac:dyDescent="0.35">
      <c r="C46" s="30"/>
      <c r="D46" s="30"/>
      <c r="E46" s="30"/>
      <c r="G46" s="1"/>
      <c r="K46" s="1"/>
      <c r="L46" s="1"/>
      <c r="M46" s="7" t="e">
        <f>M45/L45</f>
        <v>#VALUE!</v>
      </c>
      <c r="N46" s="1"/>
      <c r="O46" s="37"/>
      <c r="P46" s="37"/>
    </row>
    <row r="47" spans="2:16" ht="15.5" x14ac:dyDescent="0.35">
      <c r="C47" s="30"/>
      <c r="D47" s="34" t="s">
        <v>15</v>
      </c>
      <c r="E47" s="35" t="str">
        <f>IF(E44=0,"NON ADMISSIBLE",IF(E45="","",IF(M46&lt;5,"NON ADMISSIBLE","ADMISSIBLE")))</f>
        <v/>
      </c>
      <c r="G47" s="1"/>
      <c r="L47" s="1"/>
      <c r="M47" s="1"/>
      <c r="N47" s="1"/>
      <c r="O47" s="37"/>
      <c r="P47" s="37"/>
    </row>
    <row r="48" spans="2:16" x14ac:dyDescent="0.35">
      <c r="G48" s="1"/>
      <c r="L48" s="37"/>
      <c r="M48" s="37"/>
      <c r="N48" s="37"/>
      <c r="O48" s="37"/>
      <c r="P48" s="37"/>
    </row>
    <row r="49" spans="7:16" x14ac:dyDescent="0.35">
      <c r="G49" s="1"/>
      <c r="L49" s="37"/>
      <c r="M49" s="37"/>
      <c r="N49" s="37"/>
      <c r="O49" s="37"/>
      <c r="P49" s="37"/>
    </row>
    <row r="50" spans="7:16" x14ac:dyDescent="0.35">
      <c r="G50" s="1"/>
      <c r="L50" s="37"/>
      <c r="M50" s="37"/>
      <c r="N50" s="37"/>
      <c r="O50" s="37"/>
      <c r="P50" s="37"/>
    </row>
    <row r="51" spans="7:16" x14ac:dyDescent="0.35">
      <c r="G51" s="1"/>
      <c r="L51" s="37"/>
      <c r="M51" s="37"/>
      <c r="N51" s="37"/>
      <c r="O51" s="37"/>
      <c r="P51" s="37"/>
    </row>
    <row r="52" spans="7:16" x14ac:dyDescent="0.35">
      <c r="G52" s="1"/>
      <c r="L52" s="37"/>
      <c r="M52" s="37"/>
      <c r="N52" s="37"/>
      <c r="O52" s="37"/>
      <c r="P52" s="37"/>
    </row>
    <row r="53" spans="7:16" x14ac:dyDescent="0.35">
      <c r="G53" s="1"/>
      <c r="L53" s="37"/>
      <c r="M53" s="37"/>
      <c r="N53" s="37"/>
      <c r="O53" s="37"/>
      <c r="P53" s="37"/>
    </row>
    <row r="54" spans="7:16" x14ac:dyDescent="0.35">
      <c r="G54" s="1"/>
      <c r="L54" s="37"/>
      <c r="M54" s="37"/>
      <c r="N54" s="37"/>
      <c r="O54" s="37"/>
      <c r="P54" s="37"/>
    </row>
  </sheetData>
  <mergeCells count="21">
    <mergeCell ref="C44:D44"/>
    <mergeCell ref="C45:D45"/>
    <mergeCell ref="B35:G35"/>
    <mergeCell ref="B37:G38"/>
    <mergeCell ref="C40:D40"/>
    <mergeCell ref="C41:D41"/>
    <mergeCell ref="C42:D42"/>
    <mergeCell ref="C43:D43"/>
    <mergeCell ref="B23:D25"/>
    <mergeCell ref="E23:F23"/>
    <mergeCell ref="E24:F24"/>
    <mergeCell ref="B28:G28"/>
    <mergeCell ref="B30:D33"/>
    <mergeCell ref="E30:F30"/>
    <mergeCell ref="E31:F31"/>
    <mergeCell ref="B21:G21"/>
    <mergeCell ref="B1:G1"/>
    <mergeCell ref="B8:G8"/>
    <mergeCell ref="B10:D12"/>
    <mergeCell ref="B14:D16"/>
    <mergeCell ref="B18:G1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970FB-E4F3-4BA0-BD59-99278EB1BCAE}">
  <dimension ref="B1:X54"/>
  <sheetViews>
    <sheetView zoomScaleNormal="100" workbookViewId="0">
      <selection activeCell="F49" sqref="F49"/>
    </sheetView>
  </sheetViews>
  <sheetFormatPr baseColWidth="10" defaultColWidth="11.453125" defaultRowHeight="14.5" x14ac:dyDescent="0.35"/>
  <cols>
    <col min="1" max="1" width="1.453125" customWidth="1"/>
    <col min="2" max="2" width="54.453125" customWidth="1"/>
    <col min="3" max="3" width="28.453125" customWidth="1"/>
    <col min="4" max="4" width="18.1796875" bestFit="1" customWidth="1"/>
    <col min="5" max="5" width="28.81640625" bestFit="1" customWidth="1"/>
    <col min="6" max="6" width="25.26953125" customWidth="1"/>
    <col min="7" max="7" width="29.26953125" bestFit="1" customWidth="1"/>
    <col min="8" max="9" width="11.453125" style="14"/>
    <col min="10" max="10" width="8.1796875" style="14" bestFit="1" customWidth="1"/>
    <col min="11" max="11" width="33.26953125" style="14" customWidth="1"/>
    <col min="12" max="12" width="22" style="14" customWidth="1"/>
    <col min="13" max="13" width="23.7265625" style="14" customWidth="1"/>
    <col min="14" max="24" width="11.453125" style="14"/>
  </cols>
  <sheetData>
    <row r="1" spans="2:13" ht="46.5" customHeight="1" x14ac:dyDescent="0.35">
      <c r="B1" s="45" t="s">
        <v>68</v>
      </c>
      <c r="C1" s="45"/>
      <c r="D1" s="45"/>
      <c r="E1" s="45"/>
      <c r="F1" s="45"/>
      <c r="G1" s="45"/>
    </row>
    <row r="2" spans="2:13" ht="21" x14ac:dyDescent="0.5">
      <c r="B2" s="15" t="s">
        <v>56</v>
      </c>
      <c r="C2" s="22"/>
      <c r="D2" s="22"/>
      <c r="E2" s="22"/>
      <c r="F2" s="22"/>
      <c r="G2" s="22"/>
    </row>
    <row r="4" spans="2:13" ht="18.75" customHeight="1" x14ac:dyDescent="0.35">
      <c r="B4" s="24" t="s">
        <v>19</v>
      </c>
      <c r="C4" s="27"/>
      <c r="D4" s="20"/>
      <c r="E4" s="20"/>
      <c r="F4" s="20"/>
      <c r="G4" s="20"/>
    </row>
    <row r="5" spans="2:13" ht="18.75" customHeight="1" x14ac:dyDescent="0.35">
      <c r="B5" s="24" t="s">
        <v>37</v>
      </c>
      <c r="C5" s="28"/>
      <c r="D5" s="21"/>
      <c r="E5" s="21"/>
      <c r="F5" s="21"/>
      <c r="G5" s="21"/>
    </row>
    <row r="6" spans="2:13" ht="8.25" customHeight="1" x14ac:dyDescent="0.35"/>
    <row r="7" spans="2:13" ht="6" customHeight="1" x14ac:dyDescent="0.35"/>
    <row r="8" spans="2:13" ht="21" customHeight="1" thickBot="1" x14ac:dyDescent="0.4">
      <c r="B8" s="47" t="s">
        <v>17</v>
      </c>
      <c r="C8" s="47"/>
      <c r="D8" s="47"/>
      <c r="E8" s="47"/>
      <c r="F8" s="47"/>
      <c r="G8" s="47"/>
    </row>
    <row r="9" spans="2:13" ht="6" customHeight="1" x14ac:dyDescent="0.35">
      <c r="B9" s="2"/>
      <c r="C9" s="2"/>
      <c r="D9" s="2"/>
      <c r="E9" s="2"/>
      <c r="F9" s="2"/>
      <c r="G9" s="2"/>
    </row>
    <row r="10" spans="2:13" ht="35.25" customHeight="1" x14ac:dyDescent="0.35">
      <c r="B10" s="48" t="s">
        <v>51</v>
      </c>
      <c r="C10" s="48"/>
      <c r="D10" s="49"/>
      <c r="E10" s="23" t="s">
        <v>53</v>
      </c>
      <c r="F10" s="23" t="s">
        <v>5</v>
      </c>
      <c r="G10" s="23" t="s">
        <v>1</v>
      </c>
      <c r="H10" s="17"/>
      <c r="I10" s="17"/>
      <c r="J10" s="3"/>
      <c r="K10" s="4" t="s">
        <v>2</v>
      </c>
      <c r="L10" s="1" t="s">
        <v>40</v>
      </c>
      <c r="M10" s="1" t="s">
        <v>39</v>
      </c>
    </row>
    <row r="11" spans="2:13" ht="18" x14ac:dyDescent="0.5">
      <c r="B11" s="48"/>
      <c r="C11" s="48"/>
      <c r="D11" s="49"/>
      <c r="E11" s="5" t="s">
        <v>6</v>
      </c>
      <c r="F11" s="18"/>
      <c r="G11" s="18"/>
      <c r="J11" s="6" t="s">
        <v>6</v>
      </c>
      <c r="K11" s="1" t="str">
        <f>IF(AND(L11="Pas d'information",M11="Pas d'information"),"Pas d'information",IF(L11&lt;&gt;"Pas d'information",L11,M11))</f>
        <v>Pas d'information</v>
      </c>
      <c r="L11" s="1" t="str">
        <f>IF(OR(F11="",F11&lt;=0,G11&lt;=0),"Pas d'information",IF(G11&lt;5,10*(1-(F11-0.5)/5),10*(1-(F11-0.5)/G11)))</f>
        <v>Pas d'information</v>
      </c>
      <c r="M11" s="1" t="str">
        <f>IF(OR(F15="",F15&lt;=0,G15&lt;=0),"Pas d'information",(5+2*(F15-G15)))</f>
        <v>Pas d'information</v>
      </c>
    </row>
    <row r="12" spans="2:13" ht="18" x14ac:dyDescent="0.5">
      <c r="B12" s="48"/>
      <c r="C12" s="48"/>
      <c r="D12" s="49"/>
      <c r="E12" s="5" t="s">
        <v>7</v>
      </c>
      <c r="F12" s="18"/>
      <c r="G12" s="18"/>
      <c r="J12" s="6" t="s">
        <v>7</v>
      </c>
      <c r="K12" s="1" t="str">
        <f>IF(AND(L12="Pas d'information",M12="Pas d'information"),"Pas d'information",IF(L12&lt;&gt;"Pas d'information",L12,M12))</f>
        <v>Pas d'information</v>
      </c>
      <c r="L12" s="1" t="str">
        <f>IF(OR(F12="",F12&lt;=0,G12&lt;=0),"Pas d'information",IF(G12&lt;5,10*(1-((F12-0.5)/5)),10*(1-((F12-0.5)/G12))))</f>
        <v>Pas d'information</v>
      </c>
      <c r="M12" s="1" t="str">
        <f>IF(OR(F16="",F16&lt;=0,G16&lt;=0),"Pas d'information",(5+2*(F16-G16)))</f>
        <v>Pas d'information</v>
      </c>
    </row>
    <row r="13" spans="2:13" ht="18.75" customHeight="1" x14ac:dyDescent="0.5">
      <c r="B13" s="29" t="s">
        <v>50</v>
      </c>
      <c r="J13" s="1"/>
      <c r="K13" s="1"/>
      <c r="L13" s="1"/>
      <c r="M13" s="1"/>
    </row>
    <row r="14" spans="2:13" ht="33" customHeight="1" x14ac:dyDescent="0.35">
      <c r="B14" s="48" t="s">
        <v>52</v>
      </c>
      <c r="C14" s="48"/>
      <c r="D14" s="49"/>
      <c r="E14" s="23" t="s">
        <v>53</v>
      </c>
      <c r="F14" s="23" t="s">
        <v>4</v>
      </c>
      <c r="G14" s="23" t="s">
        <v>3</v>
      </c>
      <c r="J14" s="1"/>
      <c r="K14" s="1"/>
      <c r="L14" s="1"/>
      <c r="M14" s="1"/>
    </row>
    <row r="15" spans="2:13" ht="18" x14ac:dyDescent="0.5">
      <c r="B15" s="48"/>
      <c r="C15" s="48"/>
      <c r="D15" s="49"/>
      <c r="E15" s="5" t="s">
        <v>6</v>
      </c>
      <c r="F15" s="18"/>
      <c r="G15" s="18"/>
      <c r="H15" s="17"/>
      <c r="I15" s="17"/>
    </row>
    <row r="16" spans="2:13" ht="16.5" customHeight="1" x14ac:dyDescent="0.5">
      <c r="B16" s="48"/>
      <c r="C16" s="48"/>
      <c r="D16" s="49"/>
      <c r="E16" s="5" t="s">
        <v>7</v>
      </c>
      <c r="F16" s="18"/>
      <c r="G16" s="18"/>
    </row>
    <row r="18" spans="2:7" ht="9" customHeight="1" x14ac:dyDescent="0.35">
      <c r="B18" s="50" t="s">
        <v>18</v>
      </c>
      <c r="C18" s="50"/>
      <c r="D18" s="50"/>
      <c r="E18" s="50"/>
      <c r="F18" s="50"/>
      <c r="G18" s="50"/>
    </row>
    <row r="19" spans="2:7" ht="9" customHeight="1" x14ac:dyDescent="0.35">
      <c r="B19" s="50"/>
      <c r="C19" s="50"/>
      <c r="D19" s="50"/>
      <c r="E19" s="50"/>
      <c r="F19" s="50"/>
      <c r="G19" s="50"/>
    </row>
    <row r="20" spans="2:7" x14ac:dyDescent="0.35">
      <c r="D20" s="8"/>
      <c r="E20" s="9"/>
    </row>
    <row r="21" spans="2:7" ht="21" customHeight="1" thickBot="1" x14ac:dyDescent="0.4">
      <c r="B21" s="47" t="s">
        <v>35</v>
      </c>
      <c r="C21" s="47"/>
      <c r="D21" s="47"/>
      <c r="E21" s="47"/>
      <c r="F21" s="47"/>
      <c r="G21" s="47"/>
    </row>
    <row r="22" spans="2:7" ht="8.25" customHeight="1" x14ac:dyDescent="0.35">
      <c r="B22" s="10"/>
      <c r="C22" s="10"/>
      <c r="D22" s="10"/>
      <c r="E22" s="11"/>
    </row>
    <row r="23" spans="2:7" ht="23.25" customHeight="1" x14ac:dyDescent="0.35">
      <c r="B23" s="48" t="s">
        <v>55</v>
      </c>
      <c r="C23" s="48"/>
      <c r="D23" s="48"/>
      <c r="E23" s="51" t="s">
        <v>8</v>
      </c>
      <c r="F23" s="51"/>
    </row>
    <row r="24" spans="2:7" ht="22.5" customHeight="1" x14ac:dyDescent="0.35">
      <c r="B24" s="48"/>
      <c r="C24" s="48"/>
      <c r="D24" s="48"/>
      <c r="E24" s="46"/>
      <c r="F24" s="46"/>
    </row>
    <row r="25" spans="2:7" ht="5.25" customHeight="1" x14ac:dyDescent="0.35">
      <c r="B25" s="48"/>
      <c r="C25" s="48"/>
      <c r="D25" s="48"/>
    </row>
    <row r="26" spans="2:7" x14ac:dyDescent="0.35">
      <c r="B26" s="12"/>
      <c r="E26" s="13"/>
    </row>
    <row r="28" spans="2:7" ht="21" customHeight="1" thickBot="1" x14ac:dyDescent="0.4">
      <c r="B28" s="47" t="s">
        <v>36</v>
      </c>
      <c r="C28" s="47"/>
      <c r="D28" s="47"/>
      <c r="E28" s="47"/>
      <c r="F28" s="47"/>
      <c r="G28" s="47"/>
    </row>
    <row r="29" spans="2:7" ht="8.25" customHeight="1" x14ac:dyDescent="0.35">
      <c r="B29" s="10"/>
      <c r="C29" s="10"/>
      <c r="D29" s="10"/>
      <c r="E29" s="13"/>
    </row>
    <row r="30" spans="2:7" ht="15.75" customHeight="1" x14ac:dyDescent="0.35">
      <c r="B30" s="48" t="s">
        <v>54</v>
      </c>
      <c r="C30" s="48"/>
      <c r="D30" s="48"/>
      <c r="E30" s="51" t="s">
        <v>9</v>
      </c>
      <c r="F30" s="51"/>
    </row>
    <row r="31" spans="2:7" ht="15.75" customHeight="1" x14ac:dyDescent="0.35">
      <c r="B31" s="48"/>
      <c r="C31" s="48"/>
      <c r="D31" s="48"/>
      <c r="E31" s="46"/>
      <c r="F31" s="46"/>
    </row>
    <row r="32" spans="2:7" ht="15" customHeight="1" x14ac:dyDescent="0.35">
      <c r="B32" s="48"/>
      <c r="C32" s="48"/>
      <c r="D32" s="48"/>
      <c r="E32" s="13"/>
    </row>
    <row r="33" spans="2:16" x14ac:dyDescent="0.35">
      <c r="B33" s="48"/>
      <c r="C33" s="48"/>
      <c r="D33" s="48"/>
      <c r="E33" s="13"/>
    </row>
    <row r="35" spans="2:16" ht="23.25" customHeight="1" thickBot="1" x14ac:dyDescent="0.4">
      <c r="B35" s="52" t="s">
        <v>10</v>
      </c>
      <c r="C35" s="52"/>
      <c r="D35" s="52"/>
      <c r="E35" s="52"/>
      <c r="F35" s="52"/>
      <c r="G35" s="52"/>
    </row>
    <row r="36" spans="2:16" ht="6.75" customHeight="1" x14ac:dyDescent="0.35">
      <c r="B36" s="2"/>
      <c r="C36" s="2"/>
      <c r="D36" s="2"/>
      <c r="E36" s="2"/>
      <c r="F36" s="2"/>
      <c r="G36" s="2"/>
    </row>
    <row r="37" spans="2:16" ht="43.5" customHeight="1" x14ac:dyDescent="0.35">
      <c r="B37" s="53" t="s">
        <v>67</v>
      </c>
      <c r="C37" s="53"/>
      <c r="D37" s="53"/>
      <c r="E37" s="53"/>
      <c r="F37" s="53"/>
      <c r="G37" s="53"/>
      <c r="L37" s="37"/>
      <c r="M37" s="37"/>
      <c r="N37" s="37"/>
      <c r="O37" s="37"/>
      <c r="P37" s="37"/>
    </row>
    <row r="38" spans="2:16" ht="35.25" customHeight="1" x14ac:dyDescent="0.35">
      <c r="B38" s="53"/>
      <c r="C38" s="53"/>
      <c r="D38" s="53"/>
      <c r="E38" s="53"/>
      <c r="F38" s="53"/>
      <c r="G38" s="53"/>
      <c r="L38" s="37"/>
      <c r="M38" s="37"/>
      <c r="N38" s="37"/>
      <c r="O38" s="37"/>
      <c r="P38" s="37"/>
    </row>
    <row r="39" spans="2:16" x14ac:dyDescent="0.35">
      <c r="L39" s="37"/>
      <c r="M39" s="37"/>
      <c r="N39" s="37"/>
      <c r="O39" s="37"/>
      <c r="P39" s="37"/>
    </row>
    <row r="40" spans="2:16" ht="15.5" x14ac:dyDescent="0.35">
      <c r="C40" s="54" t="s">
        <v>0</v>
      </c>
      <c r="D40" s="55"/>
      <c r="E40" s="32" t="s">
        <v>11</v>
      </c>
      <c r="F40" s="1" t="s">
        <v>16</v>
      </c>
      <c r="G40" s="1"/>
      <c r="L40" s="1"/>
      <c r="M40" s="1"/>
      <c r="N40" s="1"/>
      <c r="O40" s="37"/>
      <c r="P40" s="37"/>
    </row>
    <row r="41" spans="2:16" ht="15.5" x14ac:dyDescent="0.35">
      <c r="C41" s="56" t="s">
        <v>20</v>
      </c>
      <c r="D41" s="57"/>
      <c r="E41" s="36" t="str">
        <f>IF(K11="Pas d'information","Pas d'information",IF(K11&lt;0,0,IF(K11&gt;10,10,K11)))</f>
        <v>Pas d'information</v>
      </c>
      <c r="G41" s="1"/>
      <c r="K41" s="7">
        <f>IF(E41&lt;&gt;"Pas d'information",E41,0)</f>
        <v>0</v>
      </c>
      <c r="L41" s="7">
        <f>IF(E41="Pas d'information",0,2)</f>
        <v>0</v>
      </c>
      <c r="M41" s="1">
        <f>K41*L41</f>
        <v>0</v>
      </c>
      <c r="N41" s="1"/>
      <c r="O41" s="37"/>
      <c r="P41" s="37"/>
    </row>
    <row r="42" spans="2:16" ht="15.5" x14ac:dyDescent="0.35">
      <c r="C42" s="56" t="s">
        <v>21</v>
      </c>
      <c r="D42" s="57"/>
      <c r="E42" s="36" t="str">
        <f>IF(K12="Pas d'information","Pas d'information",IF(K12&lt;0,0,IF(K12&gt;10,10,K12)))</f>
        <v>Pas d'information</v>
      </c>
      <c r="G42" s="1"/>
      <c r="K42" s="7">
        <f>IF(E42&lt;&gt;"Pas d'information",E42,0)</f>
        <v>0</v>
      </c>
      <c r="L42" s="7">
        <f>IF(E42="Pas d'information",0,2)</f>
        <v>0</v>
      </c>
      <c r="M42" s="1">
        <f t="shared" ref="M42:M44" si="0">K42*L42</f>
        <v>0</v>
      </c>
      <c r="N42" s="1"/>
      <c r="O42" s="37"/>
      <c r="P42" s="37"/>
    </row>
    <row r="43" spans="2:16" ht="15.5" x14ac:dyDescent="0.35">
      <c r="C43" s="56" t="s">
        <v>12</v>
      </c>
      <c r="D43" s="57"/>
      <c r="E43" s="36" t="str">
        <f>IF(E24="","Pas d'information",E24)</f>
        <v>Pas d'information</v>
      </c>
      <c r="G43" s="1"/>
      <c r="K43" s="7" t="str">
        <f t="shared" ref="K43:K44" si="1">IF(E43&lt;&gt;"Pas d'information sur ce critère",E43,0)</f>
        <v>Pas d'information</v>
      </c>
      <c r="L43" s="7">
        <f>IF(E43="Pas d'information sur ce critère",0,1)</f>
        <v>1</v>
      </c>
      <c r="M43" s="1" t="e">
        <f t="shared" si="0"/>
        <v>#VALUE!</v>
      </c>
      <c r="N43" s="1"/>
      <c r="O43" s="37"/>
      <c r="P43" s="37"/>
    </row>
    <row r="44" spans="2:16" ht="15.5" x14ac:dyDescent="0.35">
      <c r="C44" s="56" t="s">
        <v>13</v>
      </c>
      <c r="D44" s="57"/>
      <c r="E44" s="36" t="str">
        <f>IF(E31="","Pas d'information",E31)</f>
        <v>Pas d'information</v>
      </c>
      <c r="G44" s="1"/>
      <c r="K44" s="7" t="str">
        <f t="shared" si="1"/>
        <v>Pas d'information</v>
      </c>
      <c r="L44" s="7">
        <f>IF(E44="Pas d'information sur ce critère",0,3)</f>
        <v>3</v>
      </c>
      <c r="M44" s="1" t="e">
        <f t="shared" si="0"/>
        <v>#VALUE!</v>
      </c>
      <c r="N44" s="1"/>
      <c r="O44" s="37"/>
      <c r="P44" s="37"/>
    </row>
    <row r="45" spans="2:16" ht="15.5" x14ac:dyDescent="0.35">
      <c r="C45" s="43" t="s">
        <v>14</v>
      </c>
      <c r="D45" s="44"/>
      <c r="E45" s="33" t="str">
        <f>IF(ISERROR(M46),"",M46)</f>
        <v/>
      </c>
      <c r="G45" s="1"/>
      <c r="K45" s="7"/>
      <c r="L45" s="7">
        <f>SUM(L41:L44)</f>
        <v>4</v>
      </c>
      <c r="M45" s="7" t="e">
        <f>SUM(M41:M44)</f>
        <v>#VALUE!</v>
      </c>
      <c r="N45" s="1"/>
      <c r="O45" s="37"/>
      <c r="P45" s="37"/>
    </row>
    <row r="46" spans="2:16" ht="15.5" x14ac:dyDescent="0.35">
      <c r="C46" s="30"/>
      <c r="D46" s="30"/>
      <c r="E46" s="30"/>
      <c r="G46" s="1"/>
      <c r="K46" s="1"/>
      <c r="L46" s="1"/>
      <c r="M46" s="7" t="e">
        <f>M45/L45</f>
        <v>#VALUE!</v>
      </c>
      <c r="N46" s="1"/>
      <c r="O46" s="37"/>
      <c r="P46" s="37"/>
    </row>
    <row r="47" spans="2:16" ht="15.5" x14ac:dyDescent="0.35">
      <c r="C47" s="30"/>
      <c r="D47" s="34" t="s">
        <v>15</v>
      </c>
      <c r="E47" s="35" t="str">
        <f>IF(E44=0,"NON ADMISSIBLE",IF(E45="","",IF(M46&lt;5,"NON ADMISSIBLE","ADMISSIBLE")))</f>
        <v/>
      </c>
      <c r="G47" s="1"/>
      <c r="L47" s="1"/>
      <c r="M47" s="1"/>
      <c r="N47" s="1"/>
      <c r="O47" s="37"/>
      <c r="P47" s="37"/>
    </row>
    <row r="48" spans="2:16" x14ac:dyDescent="0.35">
      <c r="G48" s="1"/>
      <c r="L48" s="37"/>
      <c r="M48" s="37"/>
      <c r="N48" s="37"/>
      <c r="O48" s="37"/>
      <c r="P48" s="37"/>
    </row>
    <row r="49" spans="7:16" x14ac:dyDescent="0.35">
      <c r="G49" s="1"/>
      <c r="L49" s="37"/>
      <c r="M49" s="37"/>
      <c r="N49" s="37"/>
      <c r="O49" s="37"/>
      <c r="P49" s="37"/>
    </row>
    <row r="50" spans="7:16" x14ac:dyDescent="0.35">
      <c r="G50" s="1"/>
      <c r="L50" s="37"/>
      <c r="M50" s="37"/>
      <c r="N50" s="37"/>
      <c r="O50" s="37"/>
      <c r="P50" s="37"/>
    </row>
    <row r="51" spans="7:16" x14ac:dyDescent="0.35">
      <c r="G51" s="1"/>
      <c r="L51" s="37"/>
      <c r="M51" s="37"/>
      <c r="N51" s="37"/>
      <c r="O51" s="37"/>
      <c r="P51" s="37"/>
    </row>
    <row r="52" spans="7:16" x14ac:dyDescent="0.35">
      <c r="G52" s="1"/>
      <c r="L52" s="37"/>
      <c r="M52" s="37"/>
      <c r="N52" s="37"/>
      <c r="O52" s="37"/>
      <c r="P52" s="37"/>
    </row>
    <row r="53" spans="7:16" x14ac:dyDescent="0.35">
      <c r="G53" s="1"/>
      <c r="L53" s="37"/>
      <c r="M53" s="37"/>
      <c r="N53" s="37"/>
      <c r="O53" s="37"/>
      <c r="P53" s="37"/>
    </row>
    <row r="54" spans="7:16" x14ac:dyDescent="0.35">
      <c r="G54" s="1"/>
      <c r="L54" s="37"/>
      <c r="M54" s="37"/>
      <c r="N54" s="37"/>
      <c r="O54" s="37"/>
      <c r="P54" s="37"/>
    </row>
  </sheetData>
  <mergeCells count="21">
    <mergeCell ref="C44:D44"/>
    <mergeCell ref="C45:D45"/>
    <mergeCell ref="B35:G35"/>
    <mergeCell ref="B37:G38"/>
    <mergeCell ref="C40:D40"/>
    <mergeCell ref="C41:D41"/>
    <mergeCell ref="C42:D42"/>
    <mergeCell ref="C43:D43"/>
    <mergeCell ref="B23:D25"/>
    <mergeCell ref="E23:F23"/>
    <mergeCell ref="E24:F24"/>
    <mergeCell ref="B28:G28"/>
    <mergeCell ref="B30:D33"/>
    <mergeCell ref="E30:F30"/>
    <mergeCell ref="E31:F31"/>
    <mergeCell ref="B21:G21"/>
    <mergeCell ref="B1:G1"/>
    <mergeCell ref="B8:G8"/>
    <mergeCell ref="B10:D12"/>
    <mergeCell ref="B14:D16"/>
    <mergeCell ref="B18:G19"/>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F60EB-9727-4112-8CCB-3ADF82B5C587}">
  <dimension ref="B1:X54"/>
  <sheetViews>
    <sheetView topLeftCell="A16" zoomScaleNormal="100" workbookViewId="0">
      <selection activeCell="H53" sqref="H53"/>
    </sheetView>
  </sheetViews>
  <sheetFormatPr baseColWidth="10" defaultColWidth="11.453125" defaultRowHeight="14.5" x14ac:dyDescent="0.35"/>
  <cols>
    <col min="1" max="1" width="1.453125" customWidth="1"/>
    <col min="2" max="2" width="54.453125" customWidth="1"/>
    <col min="3" max="3" width="28.453125" customWidth="1"/>
    <col min="4" max="4" width="18.1796875" bestFit="1" customWidth="1"/>
    <col min="5" max="5" width="28.81640625" bestFit="1" customWidth="1"/>
    <col min="6" max="6" width="25.26953125" customWidth="1"/>
    <col min="7" max="7" width="29.26953125" bestFit="1" customWidth="1"/>
    <col min="8" max="9" width="11.453125" style="14"/>
    <col min="10" max="10" width="8.1796875" style="14" bestFit="1" customWidth="1"/>
    <col min="11" max="11" width="33.26953125" style="14" customWidth="1"/>
    <col min="12" max="12" width="22" style="14" customWidth="1"/>
    <col min="13" max="13" width="23.7265625" style="14" customWidth="1"/>
    <col min="14" max="24" width="11.453125" style="14"/>
  </cols>
  <sheetData>
    <row r="1" spans="2:13" ht="46.5" customHeight="1" x14ac:dyDescent="0.35">
      <c r="B1" s="45" t="s">
        <v>68</v>
      </c>
      <c r="C1" s="45"/>
      <c r="D1" s="45"/>
      <c r="E1" s="45"/>
      <c r="F1" s="45"/>
      <c r="G1" s="45"/>
    </row>
    <row r="2" spans="2:13" ht="21" x14ac:dyDescent="0.5">
      <c r="B2" s="15" t="s">
        <v>56</v>
      </c>
      <c r="C2" s="22"/>
      <c r="D2" s="22"/>
      <c r="E2" s="22"/>
      <c r="F2" s="22"/>
      <c r="G2" s="22"/>
    </row>
    <row r="4" spans="2:13" ht="18.75" customHeight="1" x14ac:dyDescent="0.35">
      <c r="B4" s="24" t="s">
        <v>19</v>
      </c>
      <c r="C4" s="27"/>
      <c r="D4" s="20"/>
      <c r="E4" s="20"/>
      <c r="F4" s="20"/>
      <c r="G4" s="20"/>
    </row>
    <row r="5" spans="2:13" ht="18.75" customHeight="1" x14ac:dyDescent="0.35">
      <c r="B5" s="24" t="s">
        <v>37</v>
      </c>
      <c r="C5" s="28"/>
      <c r="D5" s="21"/>
      <c r="E5" s="21"/>
      <c r="F5" s="21"/>
      <c r="G5" s="21"/>
    </row>
    <row r="6" spans="2:13" ht="8.25" customHeight="1" x14ac:dyDescent="0.35"/>
    <row r="7" spans="2:13" ht="6" customHeight="1" x14ac:dyDescent="0.35"/>
    <row r="8" spans="2:13" ht="21" customHeight="1" thickBot="1" x14ac:dyDescent="0.4">
      <c r="B8" s="47" t="s">
        <v>17</v>
      </c>
      <c r="C8" s="47"/>
      <c r="D8" s="47"/>
      <c r="E8" s="47"/>
      <c r="F8" s="47"/>
      <c r="G8" s="47"/>
    </row>
    <row r="9" spans="2:13" ht="6" customHeight="1" x14ac:dyDescent="0.35">
      <c r="B9" s="2"/>
      <c r="C9" s="2"/>
      <c r="D9" s="2"/>
      <c r="E9" s="2"/>
      <c r="F9" s="2"/>
      <c r="G9" s="2"/>
    </row>
    <row r="10" spans="2:13" ht="35.25" customHeight="1" x14ac:dyDescent="0.35">
      <c r="B10" s="48" t="s">
        <v>51</v>
      </c>
      <c r="C10" s="48"/>
      <c r="D10" s="49"/>
      <c r="E10" s="23" t="s">
        <v>53</v>
      </c>
      <c r="F10" s="23" t="s">
        <v>5</v>
      </c>
      <c r="G10" s="23" t="s">
        <v>1</v>
      </c>
      <c r="H10" s="17"/>
      <c r="I10" s="17"/>
      <c r="J10" s="3"/>
      <c r="K10" s="4" t="s">
        <v>2</v>
      </c>
      <c r="L10" s="1" t="s">
        <v>40</v>
      </c>
      <c r="M10" s="1" t="s">
        <v>39</v>
      </c>
    </row>
    <row r="11" spans="2:13" ht="18" x14ac:dyDescent="0.5">
      <c r="B11" s="48"/>
      <c r="C11" s="48"/>
      <c r="D11" s="49"/>
      <c r="E11" s="5" t="s">
        <v>6</v>
      </c>
      <c r="F11" s="18"/>
      <c r="G11" s="18"/>
      <c r="J11" s="6" t="s">
        <v>6</v>
      </c>
      <c r="K11" s="1" t="str">
        <f>IF(AND(L11="Pas d'information",M11="Pas d'information"),"Pas d'information",IF(L11&lt;&gt;"Pas d'information",L11,M11))</f>
        <v>Pas d'information</v>
      </c>
      <c r="L11" s="1" t="str">
        <f>IF(OR(F11="",F11&lt;=0,G11&lt;=0),"Pas d'information",IF(G11&lt;5,10*(1-(F11-0.5)/5),10*(1-(F11-0.5)/G11)))</f>
        <v>Pas d'information</v>
      </c>
      <c r="M11" s="1" t="str">
        <f>IF(OR(F15="",F15&lt;=0,G15&lt;=0),"Pas d'information",(5+2*(F15-G15)))</f>
        <v>Pas d'information</v>
      </c>
    </row>
    <row r="12" spans="2:13" ht="18" x14ac:dyDescent="0.5">
      <c r="B12" s="48"/>
      <c r="C12" s="48"/>
      <c r="D12" s="49"/>
      <c r="E12" s="5" t="s">
        <v>7</v>
      </c>
      <c r="F12" s="18"/>
      <c r="G12" s="18"/>
      <c r="J12" s="6" t="s">
        <v>7</v>
      </c>
      <c r="K12" s="1" t="str">
        <f>IF(AND(L12="Pas d'information",M12="Pas d'information"),"Pas d'information",IF(L12&lt;&gt;"Pas d'information",L12,M12))</f>
        <v>Pas d'information</v>
      </c>
      <c r="L12" s="1" t="str">
        <f>IF(OR(F12="",F12&lt;=0,G12&lt;=0),"Pas d'information",IF(G12&lt;5,10*(1-((F12-0.5)/5)),10*(1-((F12-0.5)/G12))))</f>
        <v>Pas d'information</v>
      </c>
      <c r="M12" s="1" t="str">
        <f>IF(OR(F16="",F16&lt;=0,G16&lt;=0),"Pas d'information",(5+2*(F16-G16)))</f>
        <v>Pas d'information</v>
      </c>
    </row>
    <row r="13" spans="2:13" ht="18.75" customHeight="1" x14ac:dyDescent="0.5">
      <c r="B13" s="29" t="s">
        <v>50</v>
      </c>
      <c r="J13" s="1"/>
      <c r="K13" s="1"/>
      <c r="L13" s="1"/>
      <c r="M13" s="1"/>
    </row>
    <row r="14" spans="2:13" ht="33" customHeight="1" x14ac:dyDescent="0.35">
      <c r="B14" s="48" t="s">
        <v>52</v>
      </c>
      <c r="C14" s="48"/>
      <c r="D14" s="49"/>
      <c r="E14" s="23" t="s">
        <v>53</v>
      </c>
      <c r="F14" s="23" t="s">
        <v>4</v>
      </c>
      <c r="G14" s="23" t="s">
        <v>3</v>
      </c>
      <c r="J14" s="1"/>
      <c r="K14" s="1"/>
      <c r="L14" s="1"/>
      <c r="M14" s="1"/>
    </row>
    <row r="15" spans="2:13" ht="18" x14ac:dyDescent="0.5">
      <c r="B15" s="48"/>
      <c r="C15" s="48"/>
      <c r="D15" s="49"/>
      <c r="E15" s="5" t="s">
        <v>6</v>
      </c>
      <c r="F15" s="18"/>
      <c r="G15" s="18"/>
      <c r="H15" s="17"/>
      <c r="I15" s="17"/>
    </row>
    <row r="16" spans="2:13" ht="16.5" customHeight="1" x14ac:dyDescent="0.5">
      <c r="B16" s="48"/>
      <c r="C16" s="48"/>
      <c r="D16" s="49"/>
      <c r="E16" s="5" t="s">
        <v>7</v>
      </c>
      <c r="F16" s="18"/>
      <c r="G16" s="18"/>
    </row>
    <row r="18" spans="2:7" ht="9" customHeight="1" x14ac:dyDescent="0.35">
      <c r="B18" s="50" t="s">
        <v>18</v>
      </c>
      <c r="C18" s="50"/>
      <c r="D18" s="50"/>
      <c r="E18" s="50"/>
      <c r="F18" s="50"/>
      <c r="G18" s="50"/>
    </row>
    <row r="19" spans="2:7" ht="9" customHeight="1" x14ac:dyDescent="0.35">
      <c r="B19" s="50"/>
      <c r="C19" s="50"/>
      <c r="D19" s="50"/>
      <c r="E19" s="50"/>
      <c r="F19" s="50"/>
      <c r="G19" s="50"/>
    </row>
    <row r="20" spans="2:7" x14ac:dyDescent="0.35">
      <c r="D20" s="8"/>
      <c r="E20" s="9"/>
    </row>
    <row r="21" spans="2:7" ht="21" customHeight="1" thickBot="1" x14ac:dyDescent="0.4">
      <c r="B21" s="47" t="s">
        <v>35</v>
      </c>
      <c r="C21" s="47"/>
      <c r="D21" s="47"/>
      <c r="E21" s="47"/>
      <c r="F21" s="47"/>
      <c r="G21" s="47"/>
    </row>
    <row r="22" spans="2:7" ht="8.25" customHeight="1" x14ac:dyDescent="0.35">
      <c r="B22" s="10"/>
      <c r="C22" s="10"/>
      <c r="D22" s="10"/>
      <c r="E22" s="11"/>
    </row>
    <row r="23" spans="2:7" ht="23.25" customHeight="1" x14ac:dyDescent="0.35">
      <c r="B23" s="48" t="s">
        <v>55</v>
      </c>
      <c r="C23" s="48"/>
      <c r="D23" s="48"/>
      <c r="E23" s="51" t="s">
        <v>8</v>
      </c>
      <c r="F23" s="51"/>
    </row>
    <row r="24" spans="2:7" ht="22.5" customHeight="1" x14ac:dyDescent="0.35">
      <c r="B24" s="48"/>
      <c r="C24" s="48"/>
      <c r="D24" s="48"/>
      <c r="E24" s="46"/>
      <c r="F24" s="46"/>
    </row>
    <row r="25" spans="2:7" ht="5.25" customHeight="1" x14ac:dyDescent="0.35">
      <c r="B25" s="48"/>
      <c r="C25" s="48"/>
      <c r="D25" s="48"/>
    </row>
    <row r="26" spans="2:7" x14ac:dyDescent="0.35">
      <c r="B26" s="12"/>
      <c r="E26" s="13"/>
    </row>
    <row r="28" spans="2:7" ht="21" customHeight="1" thickBot="1" x14ac:dyDescent="0.4">
      <c r="B28" s="47" t="s">
        <v>36</v>
      </c>
      <c r="C28" s="47"/>
      <c r="D28" s="47"/>
      <c r="E28" s="47"/>
      <c r="F28" s="47"/>
      <c r="G28" s="47"/>
    </row>
    <row r="29" spans="2:7" ht="8.25" customHeight="1" x14ac:dyDescent="0.35">
      <c r="B29" s="10"/>
      <c r="C29" s="10"/>
      <c r="D29" s="10"/>
      <c r="E29" s="13"/>
    </row>
    <row r="30" spans="2:7" ht="15.75" customHeight="1" x14ac:dyDescent="0.35">
      <c r="B30" s="48" t="s">
        <v>54</v>
      </c>
      <c r="C30" s="48"/>
      <c r="D30" s="48"/>
      <c r="E30" s="51" t="s">
        <v>9</v>
      </c>
      <c r="F30" s="51"/>
    </row>
    <row r="31" spans="2:7" ht="15.75" customHeight="1" x14ac:dyDescent="0.35">
      <c r="B31" s="48"/>
      <c r="C31" s="48"/>
      <c r="D31" s="48"/>
      <c r="E31" s="46"/>
      <c r="F31" s="46"/>
    </row>
    <row r="32" spans="2:7" ht="15" customHeight="1" x14ac:dyDescent="0.35">
      <c r="B32" s="48"/>
      <c r="C32" s="48"/>
      <c r="D32" s="48"/>
      <c r="E32" s="13"/>
    </row>
    <row r="33" spans="2:16" x14ac:dyDescent="0.35">
      <c r="B33" s="48"/>
      <c r="C33" s="48"/>
      <c r="D33" s="48"/>
      <c r="E33" s="13"/>
    </row>
    <row r="35" spans="2:16" ht="23.25" customHeight="1" thickBot="1" x14ac:dyDescent="0.4">
      <c r="B35" s="52" t="s">
        <v>10</v>
      </c>
      <c r="C35" s="52"/>
      <c r="D35" s="52"/>
      <c r="E35" s="52"/>
      <c r="F35" s="52"/>
      <c r="G35" s="52"/>
    </row>
    <row r="36" spans="2:16" ht="6.75" customHeight="1" x14ac:dyDescent="0.35">
      <c r="B36" s="2"/>
      <c r="C36" s="2"/>
      <c r="D36" s="2"/>
      <c r="E36" s="2"/>
      <c r="F36" s="2"/>
      <c r="G36" s="2"/>
    </row>
    <row r="37" spans="2:16" ht="43.5" customHeight="1" x14ac:dyDescent="0.35">
      <c r="B37" s="53" t="s">
        <v>67</v>
      </c>
      <c r="C37" s="53"/>
      <c r="D37" s="53"/>
      <c r="E37" s="53"/>
      <c r="F37" s="53"/>
      <c r="G37" s="53"/>
      <c r="L37" s="37"/>
      <c r="M37" s="37"/>
      <c r="N37" s="37"/>
      <c r="O37" s="37"/>
      <c r="P37" s="37"/>
    </row>
    <row r="38" spans="2:16" ht="35.25" customHeight="1" x14ac:dyDescent="0.35">
      <c r="B38" s="53"/>
      <c r="C38" s="53"/>
      <c r="D38" s="53"/>
      <c r="E38" s="53"/>
      <c r="F38" s="53"/>
      <c r="G38" s="53"/>
      <c r="L38" s="37"/>
      <c r="M38" s="37"/>
      <c r="N38" s="37"/>
      <c r="O38" s="37"/>
      <c r="P38" s="37"/>
    </row>
    <row r="39" spans="2:16" x14ac:dyDescent="0.35">
      <c r="L39" s="37"/>
      <c r="M39" s="37"/>
      <c r="N39" s="37"/>
      <c r="O39" s="37"/>
      <c r="P39" s="37"/>
    </row>
    <row r="40" spans="2:16" ht="15.5" x14ac:dyDescent="0.35">
      <c r="C40" s="54" t="s">
        <v>0</v>
      </c>
      <c r="D40" s="55"/>
      <c r="E40" s="32" t="s">
        <v>11</v>
      </c>
      <c r="F40" s="1" t="s">
        <v>16</v>
      </c>
      <c r="G40" s="1"/>
      <c r="L40" s="1"/>
      <c r="M40" s="1"/>
      <c r="N40" s="1"/>
      <c r="O40" s="37"/>
      <c r="P40" s="37"/>
    </row>
    <row r="41" spans="2:16" ht="15.5" x14ac:dyDescent="0.35">
      <c r="C41" s="56" t="s">
        <v>20</v>
      </c>
      <c r="D41" s="57"/>
      <c r="E41" s="36" t="str">
        <f>IF(K11="Pas d'information","Pas d'information",IF(K11&lt;0,0,IF(K11&gt;10,10,K11)))</f>
        <v>Pas d'information</v>
      </c>
      <c r="G41" s="1"/>
      <c r="K41" s="7">
        <f>IF(E41&lt;&gt;"Pas d'information",E41,0)</f>
        <v>0</v>
      </c>
      <c r="L41" s="7">
        <f>IF(E41="Pas d'information",0,2)</f>
        <v>0</v>
      </c>
      <c r="M41" s="1">
        <f>K41*L41</f>
        <v>0</v>
      </c>
      <c r="N41" s="1"/>
      <c r="O41" s="37"/>
      <c r="P41" s="37"/>
    </row>
    <row r="42" spans="2:16" ht="15.5" x14ac:dyDescent="0.35">
      <c r="C42" s="56" t="s">
        <v>21</v>
      </c>
      <c r="D42" s="57"/>
      <c r="E42" s="36" t="str">
        <f>IF(K12="Pas d'information","Pas d'information",IF(K12&lt;0,0,IF(K12&gt;10,10,K12)))</f>
        <v>Pas d'information</v>
      </c>
      <c r="G42" s="1"/>
      <c r="K42" s="7">
        <f>IF(E42&lt;&gt;"Pas d'information",E42,0)</f>
        <v>0</v>
      </c>
      <c r="L42" s="7">
        <f>IF(E42="Pas d'information",0,2)</f>
        <v>0</v>
      </c>
      <c r="M42" s="1">
        <f t="shared" ref="M42:M44" si="0">K42*L42</f>
        <v>0</v>
      </c>
      <c r="N42" s="1"/>
      <c r="O42" s="37"/>
      <c r="P42" s="37"/>
    </row>
    <row r="43" spans="2:16" ht="15.5" x14ac:dyDescent="0.35">
      <c r="C43" s="56" t="s">
        <v>12</v>
      </c>
      <c r="D43" s="57"/>
      <c r="E43" s="36" t="str">
        <f>IF(E24="","Pas d'information",E24)</f>
        <v>Pas d'information</v>
      </c>
      <c r="G43" s="1"/>
      <c r="K43" s="7" t="str">
        <f t="shared" ref="K43:K44" si="1">IF(E43&lt;&gt;"Pas d'information sur ce critère",E43,0)</f>
        <v>Pas d'information</v>
      </c>
      <c r="L43" s="7">
        <f>IF(E43="Pas d'information sur ce critère",0,1)</f>
        <v>1</v>
      </c>
      <c r="M43" s="1" t="e">
        <f t="shared" si="0"/>
        <v>#VALUE!</v>
      </c>
      <c r="N43" s="1"/>
      <c r="O43" s="37"/>
      <c r="P43" s="37"/>
    </row>
    <row r="44" spans="2:16" ht="15.5" x14ac:dyDescent="0.35">
      <c r="C44" s="56" t="s">
        <v>13</v>
      </c>
      <c r="D44" s="57"/>
      <c r="E44" s="36" t="str">
        <f>IF(E31="","Pas d'information",E31)</f>
        <v>Pas d'information</v>
      </c>
      <c r="G44" s="1"/>
      <c r="K44" s="7" t="str">
        <f t="shared" si="1"/>
        <v>Pas d'information</v>
      </c>
      <c r="L44" s="7">
        <f>IF(E44="Pas d'information sur ce critère",0,3)</f>
        <v>3</v>
      </c>
      <c r="M44" s="1" t="e">
        <f t="shared" si="0"/>
        <v>#VALUE!</v>
      </c>
      <c r="N44" s="1"/>
      <c r="O44" s="37"/>
      <c r="P44" s="37"/>
    </row>
    <row r="45" spans="2:16" ht="15.5" x14ac:dyDescent="0.35">
      <c r="C45" s="43" t="s">
        <v>14</v>
      </c>
      <c r="D45" s="44"/>
      <c r="E45" s="33" t="str">
        <f>IF(ISERROR(M46),"",M46)</f>
        <v/>
      </c>
      <c r="G45" s="1"/>
      <c r="K45" s="7"/>
      <c r="L45" s="7">
        <f>SUM(L41:L44)</f>
        <v>4</v>
      </c>
      <c r="M45" s="7" t="e">
        <f>SUM(M41:M44)</f>
        <v>#VALUE!</v>
      </c>
      <c r="N45" s="1"/>
      <c r="O45" s="37"/>
      <c r="P45" s="37"/>
    </row>
    <row r="46" spans="2:16" ht="15.5" x14ac:dyDescent="0.35">
      <c r="C46" s="30"/>
      <c r="D46" s="30"/>
      <c r="E46" s="30"/>
      <c r="G46" s="1"/>
      <c r="K46" s="1"/>
      <c r="L46" s="1"/>
      <c r="M46" s="7" t="e">
        <f>M45/L45</f>
        <v>#VALUE!</v>
      </c>
      <c r="N46" s="1"/>
      <c r="O46" s="37"/>
      <c r="P46" s="37"/>
    </row>
    <row r="47" spans="2:16" ht="15.5" x14ac:dyDescent="0.35">
      <c r="C47" s="30"/>
      <c r="D47" s="34" t="s">
        <v>15</v>
      </c>
      <c r="E47" s="35" t="str">
        <f>IF(E44=0,"NON ADMISSIBLE",IF(E45="","",IF(M46&lt;5,"NON ADMISSIBLE","ADMISSIBLE")))</f>
        <v/>
      </c>
      <c r="G47" s="1"/>
      <c r="L47" s="1"/>
      <c r="M47" s="1"/>
      <c r="N47" s="1"/>
      <c r="O47" s="37"/>
      <c r="P47" s="37"/>
    </row>
    <row r="48" spans="2:16" x14ac:dyDescent="0.35">
      <c r="G48" s="1"/>
      <c r="L48" s="37"/>
      <c r="M48" s="37"/>
      <c r="N48" s="37"/>
      <c r="O48" s="37"/>
      <c r="P48" s="37"/>
    </row>
    <row r="49" spans="7:16" x14ac:dyDescent="0.35">
      <c r="G49" s="1"/>
      <c r="L49" s="37"/>
      <c r="M49" s="37"/>
      <c r="N49" s="37"/>
      <c r="O49" s="37"/>
      <c r="P49" s="37"/>
    </row>
    <row r="50" spans="7:16" x14ac:dyDescent="0.35">
      <c r="G50" s="1"/>
      <c r="L50" s="37"/>
      <c r="M50" s="37"/>
      <c r="N50" s="37"/>
      <c r="O50" s="37"/>
      <c r="P50" s="37"/>
    </row>
    <row r="51" spans="7:16" x14ac:dyDescent="0.35">
      <c r="G51" s="1"/>
      <c r="L51" s="37"/>
      <c r="M51" s="37"/>
      <c r="N51" s="37"/>
      <c r="O51" s="37"/>
      <c r="P51" s="37"/>
    </row>
    <row r="52" spans="7:16" x14ac:dyDescent="0.35">
      <c r="G52" s="1"/>
      <c r="L52" s="37"/>
      <c r="M52" s="37"/>
      <c r="N52" s="37"/>
      <c r="O52" s="37"/>
      <c r="P52" s="37"/>
    </row>
    <row r="53" spans="7:16" x14ac:dyDescent="0.35">
      <c r="G53" s="1"/>
      <c r="L53" s="37"/>
      <c r="M53" s="37"/>
      <c r="N53" s="37"/>
      <c r="O53" s="37"/>
      <c r="P53" s="37"/>
    </row>
    <row r="54" spans="7:16" x14ac:dyDescent="0.35">
      <c r="G54" s="1"/>
      <c r="L54" s="37"/>
      <c r="M54" s="37"/>
      <c r="N54" s="37"/>
      <c r="O54" s="37"/>
      <c r="P54" s="37"/>
    </row>
  </sheetData>
  <mergeCells count="21">
    <mergeCell ref="C44:D44"/>
    <mergeCell ref="C45:D45"/>
    <mergeCell ref="B35:G35"/>
    <mergeCell ref="B37:G38"/>
    <mergeCell ref="C40:D40"/>
    <mergeCell ref="C41:D41"/>
    <mergeCell ref="C42:D42"/>
    <mergeCell ref="C43:D43"/>
    <mergeCell ref="B23:D25"/>
    <mergeCell ref="E23:F23"/>
    <mergeCell ref="E24:F24"/>
    <mergeCell ref="B28:G28"/>
    <mergeCell ref="B30:D33"/>
    <mergeCell ref="E30:F30"/>
    <mergeCell ref="E31:F31"/>
    <mergeCell ref="B21:G21"/>
    <mergeCell ref="B1:G1"/>
    <mergeCell ref="B8:G8"/>
    <mergeCell ref="B10:D12"/>
    <mergeCell ref="B14:D16"/>
    <mergeCell ref="B18:G1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16</vt:i4>
      </vt:variant>
    </vt:vector>
  </HeadingPairs>
  <TitlesOfParts>
    <vt:vector size="16" baseType="lpstr">
      <vt:lpstr>Synthèse</vt:lpstr>
      <vt:lpstr>candidat 1</vt:lpstr>
      <vt:lpstr>candidat 2</vt:lpstr>
      <vt:lpstr>candidat 3</vt:lpstr>
      <vt:lpstr>candidat 4</vt:lpstr>
      <vt:lpstr>candidat 5</vt:lpstr>
      <vt:lpstr>candidat 6</vt:lpstr>
      <vt:lpstr>candidat 7</vt:lpstr>
      <vt:lpstr>candidat 8</vt:lpstr>
      <vt:lpstr>candidat 9</vt:lpstr>
      <vt:lpstr>candidat 10</vt:lpstr>
      <vt:lpstr>candidat 11</vt:lpstr>
      <vt:lpstr>candidat 12</vt:lpstr>
      <vt:lpstr>candidat 13</vt:lpstr>
      <vt:lpstr>candidat 14</vt:lpstr>
      <vt:lpstr>candidat 15</vt:lpstr>
    </vt:vector>
  </TitlesOfParts>
  <Company>Agrocampus Ouest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 VAAME</dc:creator>
  <cp:lastModifiedBy>Celine Launay</cp:lastModifiedBy>
  <dcterms:created xsi:type="dcterms:W3CDTF">2018-02-21T14:15:36Z</dcterms:created>
  <dcterms:modified xsi:type="dcterms:W3CDTF">2026-03-06T09:05:14Z</dcterms:modified>
</cp:coreProperties>
</file>